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m\VUC film\Lektion 14\"/>
    </mc:Choice>
  </mc:AlternateContent>
  <xr:revisionPtr revIDLastSave="0" documentId="13_ncr:1_{0C536A9E-8F9C-4994-A59E-C8A23F3A3937}" xr6:coauthVersionLast="45" xr6:coauthVersionMax="45" xr10:uidLastSave="{00000000-0000-0000-0000-000000000000}"/>
  <bookViews>
    <workbookView xWindow="4500" yWindow="120" windowWidth="19770" windowHeight="14910" tabRatio="679" xr2:uid="{00000000-000D-0000-FFFF-FFFF00000000}"/>
  </bookViews>
  <sheets>
    <sheet name="Opgave 1-3" sheetId="8" r:id="rId1"/>
    <sheet name="Opgave 4-7" sheetId="2" r:id="rId2"/>
    <sheet name="Opgave 8-10" sheetId="3" r:id="rId3"/>
    <sheet name="Opgave 11-15" sheetId="4" r:id="rId4"/>
    <sheet name="Opgave 16-18" sheetId="5" r:id="rId5"/>
    <sheet name="Opgave 19-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8" l="1"/>
  <c r="N37" i="8"/>
  <c r="D52" i="8"/>
  <c r="L37" i="8"/>
  <c r="K37" i="8"/>
  <c r="M37" i="8"/>
  <c r="N35" i="8"/>
  <c r="N36" i="8"/>
  <c r="N34" i="8"/>
  <c r="M35" i="8"/>
  <c r="M36" i="8"/>
  <c r="M34" i="8"/>
  <c r="D18" i="8"/>
  <c r="D6" i="8"/>
</calcChain>
</file>

<file path=xl/sharedStrings.xml><?xml version="1.0" encoding="utf-8"?>
<sst xmlns="http://schemas.openxmlformats.org/spreadsheetml/2006/main" count="353" uniqueCount="251">
  <si>
    <t>Tabellen til højre viser alderen for deltagerne på et VUC-hold.</t>
  </si>
  <si>
    <t>a:</t>
  </si>
  <si>
    <t>Hvor mange kursister er der på holdet?</t>
  </si>
  <si>
    <t>b:</t>
  </si>
  <si>
    <t>Hvor gamle er kursisterne tilsammen?</t>
  </si>
  <si>
    <t>c:</t>
  </si>
  <si>
    <t>Find middelværdien.</t>
  </si>
  <si>
    <t>Anders</t>
  </si>
  <si>
    <t>Kirsten</t>
  </si>
  <si>
    <t>Naja</t>
  </si>
  <si>
    <t>Britta</t>
  </si>
  <si>
    <t>Lene</t>
  </si>
  <si>
    <t>Ole</t>
  </si>
  <si>
    <t>Erik</t>
  </si>
  <si>
    <t>Lone</t>
  </si>
  <si>
    <t>Poul</t>
  </si>
  <si>
    <t>Ida</t>
  </si>
  <si>
    <t>Mona</t>
  </si>
  <si>
    <t>Stine</t>
  </si>
  <si>
    <t>d:</t>
  </si>
  <si>
    <t>Find størsteværdi, mindsteværdi og variationsbredde.</t>
  </si>
  <si>
    <t>e:</t>
  </si>
  <si>
    <t>Er der et typetal?</t>
  </si>
  <si>
    <t>Bent</t>
  </si>
  <si>
    <t>Jan</t>
  </si>
  <si>
    <t>Martin</t>
  </si>
  <si>
    <t>Carla</t>
  </si>
  <si>
    <t>Jane</t>
  </si>
  <si>
    <t>Ritta</t>
  </si>
  <si>
    <t>Else</t>
  </si>
  <si>
    <t>Lise</t>
  </si>
  <si>
    <t>Said</t>
  </si>
  <si>
    <t>Hassan</t>
  </si>
  <si>
    <t>Mads</t>
  </si>
  <si>
    <t>Vera</t>
  </si>
  <si>
    <t>Ib</t>
  </si>
  <si>
    <t>Marie</t>
  </si>
  <si>
    <t>Yrsa</t>
  </si>
  <si>
    <t>Ligner de to hold hinanden aldersmæssigt?</t>
  </si>
  <si>
    <t>Tabellen til højre viser alderen for deltagerne på et andet VUC-hold.</t>
  </si>
  <si>
    <t>f:</t>
  </si>
  <si>
    <t xml:space="preserve">Sammenlign dine resultater med resultaterne i opgaven ovenover. </t>
  </si>
  <si>
    <t>g:</t>
  </si>
  <si>
    <t>Sammenlign aldersfordelingen på dit eget hold med aldersfordelingen i de to opgaver.</t>
  </si>
  <si>
    <t>Tabellen til højre viser måneds-lønningerne for to grupper af personer.</t>
  </si>
  <si>
    <t>Sammenlign lønningerne for gruppe 1 og gruppe 2.</t>
  </si>
  <si>
    <t>Gruppe 1</t>
  </si>
  <si>
    <t>Gruppe 2</t>
  </si>
  <si>
    <t>Hvor mange personer er blevet spurgt?</t>
  </si>
  <si>
    <t>Hvor mange kopper kaffe drikke de tilsammen på en dag?</t>
  </si>
  <si>
    <t>Hvor mange personer drikker ikke kaffe?</t>
  </si>
  <si>
    <t>Hvor mange procent af personerne drikker ikke kaffe?</t>
  </si>
  <si>
    <t>Lav en tabel med hyppighed og frekvens.</t>
  </si>
  <si>
    <t>Hvor mange procent af personerne drikker over tre kopper kaffe om dagen?</t>
  </si>
  <si>
    <t>Hvor mange kopper kaffe drikke personerne i gennemsnit?</t>
  </si>
  <si>
    <t xml:space="preserve">En gruppe personer er blevet spurgt om, </t>
  </si>
  <si>
    <t xml:space="preserve">hvor mange kopper kaffe de plejer at drikke på en dag. </t>
  </si>
  <si>
    <t xml:space="preserve">Svarene er vist til højre. </t>
  </si>
  <si>
    <t>Hyppighed</t>
  </si>
  <si>
    <t>Frekvens</t>
  </si>
  <si>
    <t>I alt</t>
  </si>
  <si>
    <t>Antal kopper</t>
  </si>
  <si>
    <t>Udfyld tabellen med hyppighed og frekvens.</t>
  </si>
  <si>
    <t>Nogle VUC-kursister er blevet spurgt om de har børn?</t>
  </si>
  <si>
    <t>Svarerne er vist til højre.</t>
  </si>
  <si>
    <t>Hvor mange kursister er blevet spurgt?</t>
  </si>
  <si>
    <t>Hvor mange af kursisterne har ikke børn?</t>
  </si>
  <si>
    <t>Hvor mange af kursisterne har børn?</t>
  </si>
  <si>
    <t>Hvor mange procent af kursisterne har børn?</t>
  </si>
  <si>
    <t>Hvor mange procent af kursisterne har mere end to børn?</t>
  </si>
  <si>
    <t>Hvor mange procent af kursisterne har højst et barn?</t>
  </si>
  <si>
    <t>h:</t>
  </si>
  <si>
    <t>Hvor mange børn har kursisterne i gennemsnit?</t>
  </si>
  <si>
    <t>Tabellen herunder viser, temperaturen målt i grader hver anden time over et døgn.</t>
  </si>
  <si>
    <t>Klokken</t>
  </si>
  <si>
    <t>Temperatur</t>
  </si>
  <si>
    <t>Lav et diagram ud fra tallene i tabellen.</t>
  </si>
  <si>
    <t>Hvad var forskellen på den højeste og den laveste temperatur?</t>
  </si>
  <si>
    <t>Hvor mange timer var temperaturen over frysepunktet?</t>
  </si>
  <si>
    <t>Hvad er gennemsnitstemperaturen?</t>
  </si>
  <si>
    <t>Andebjerg Skole</t>
  </si>
  <si>
    <t>Hvor mange børn går der i alt på skolen?</t>
  </si>
  <si>
    <t>Lav også et cirkeldiagram.</t>
  </si>
  <si>
    <t>Vurder hvilket diagram der er bedst.</t>
  </si>
  <si>
    <t>Sidste skoleår gik der 19 elever i 5. klasse.</t>
  </si>
  <si>
    <t xml:space="preserve">Hvor mange børn tror du, </t>
  </si>
  <si>
    <t>at der i alt var på skolen sidste skoleår?</t>
  </si>
  <si>
    <t>Hvor mange børn er der i gennemsnit i hver klasse?</t>
  </si>
  <si>
    <t>Lav et pindediagram, der viser antallet af børn i de forskellige klasser.</t>
  </si>
  <si>
    <t>Kursister på VUC Udby</t>
  </si>
  <si>
    <t>Lav en tabel med hyppighed og frekvens</t>
  </si>
  <si>
    <t>Hvor mange kursister har mere end to fag?</t>
  </si>
  <si>
    <t>Hvor mange kursister har mindre end fem fag?</t>
  </si>
  <si>
    <t>Hvor mange procent af kursisterne har mindst fire fag?</t>
  </si>
  <si>
    <t>Hvor mange procent af kursisterne har højst tre fag?</t>
  </si>
  <si>
    <t xml:space="preserve">Lav to forskellige diagrammer ud fra tallene i tabellen. </t>
  </si>
  <si>
    <t>Hvor mange fag har kursisterne i gennemsnit?</t>
  </si>
  <si>
    <t>Afleverings-opgaver i matematik</t>
  </si>
  <si>
    <t>Lav et diagram ud fra tallene.</t>
  </si>
  <si>
    <t>Hvor mange procent af kursisterne</t>
  </si>
  <si>
    <t>Hvor mange kursister har afleveret</t>
  </si>
  <si>
    <t>mindst 75% af opgaverne?</t>
  </si>
  <si>
    <t xml:space="preserve">Hvor mange kursister har afleveret </t>
  </si>
  <si>
    <t>under 40% af opgaverne?</t>
  </si>
  <si>
    <t>Lav en almindelig tabel med hyppighed og frekvens.</t>
  </si>
  <si>
    <t>har afleveret mindst halvdelen af opgaverne?</t>
  </si>
  <si>
    <t>Alder</t>
  </si>
  <si>
    <t>Hastighedsgrænsen er 80 km/t</t>
  </si>
  <si>
    <t>….og hvorfor?</t>
  </si>
  <si>
    <t>Hvor mange procent af bilerne kører over 100 km/t?</t>
  </si>
  <si>
    <t xml:space="preserve">Hvad giver procent-tallene tilsammen? </t>
  </si>
  <si>
    <t>Lav evt. et diagram ud fra tallene i tabellen.</t>
  </si>
  <si>
    <t>Hvor mange procent af bilerne overholder hastighedsgrænsen?</t>
  </si>
  <si>
    <t>Hvor mange procent af bilerne overholder ikke hastighedsgrænsen?</t>
  </si>
  <si>
    <t>Lav et eller flere diagram ud fra tallene i tabellen.</t>
  </si>
  <si>
    <t>Tabellen til højre viser, hvor hurtigt bilerne kører på Udby Ringvej.</t>
  </si>
  <si>
    <t>Udby Ringvej</t>
  </si>
  <si>
    <t>Hastighed</t>
  </si>
  <si>
    <t>Biler</t>
  </si>
  <si>
    <t>71 - 80</t>
  </si>
  <si>
    <t>81 - 90</t>
  </si>
  <si>
    <t>91 - 100</t>
  </si>
  <si>
    <t>101 - 110</t>
  </si>
  <si>
    <t>110 -</t>
  </si>
  <si>
    <t>Tabellen viser billetsalget i Udby Biograf</t>
  </si>
  <si>
    <t>Udfyld de tomme I alt-pladser.</t>
  </si>
  <si>
    <t>I hvilken måned er der solgt flest billetter?</t>
  </si>
  <si>
    <t>Billetterne til voksne koster 60 kr.</t>
  </si>
  <si>
    <t>Børne-billetterne koster 40 kr.</t>
  </si>
  <si>
    <t>Hvad er gennemsnitsprisen for de solgte billetter?</t>
  </si>
  <si>
    <t>Du kan efterligne nogle af diagrammerne på de forrige sider.</t>
  </si>
  <si>
    <t>Udfyld de tomme pladser.</t>
  </si>
  <si>
    <t xml:space="preserve">Hvor mange af kursister er under 30 år? </t>
  </si>
  <si>
    <t>Hvor mange af mændene er under 45 år?</t>
  </si>
  <si>
    <t>Hvor mange af kursister er fyldt 30 år?</t>
  </si>
  <si>
    <t>I hvilken måned er der solgt billetter for flest penge?</t>
  </si>
  <si>
    <t xml:space="preserve">Hvor mange billetter er der i alt solgt i de tre måneder? </t>
  </si>
  <si>
    <t>Hvor mange billetter er der i gennemsnit solgt om dagen?</t>
  </si>
  <si>
    <t>Tabellen til højre beskriver kursisterne på VUC Udby.</t>
  </si>
  <si>
    <t>I hvilken af de tre aldersgrupper er der flest kursister?</t>
  </si>
  <si>
    <t>Billetter i Udby Bio</t>
  </si>
  <si>
    <t>Børn</t>
  </si>
  <si>
    <t>Voksne</t>
  </si>
  <si>
    <t>Januar</t>
  </si>
  <si>
    <t>Februar</t>
  </si>
  <si>
    <t>Marts</t>
  </si>
  <si>
    <t>Kvinder</t>
  </si>
  <si>
    <t>Mænd</t>
  </si>
  <si>
    <t>30 - 44</t>
  </si>
  <si>
    <t>45 -</t>
  </si>
  <si>
    <t>Tabellen til højre viser, hvor mange pølser en flok børn spiste til en fødselsdag.</t>
  </si>
  <si>
    <t>Hvor mange børn var der?</t>
  </si>
  <si>
    <t>Hvor mange pølser spiste de tilsammen?</t>
  </si>
  <si>
    <t>Hvor mange spiste de i gennemsnit?</t>
  </si>
  <si>
    <t>Aske</t>
  </si>
  <si>
    <t>Emma</t>
  </si>
  <si>
    <t>Nana</t>
  </si>
  <si>
    <t>Anna</t>
  </si>
  <si>
    <t>Jesper</t>
  </si>
  <si>
    <t>Mikkel</t>
  </si>
  <si>
    <t>Emil</t>
  </si>
  <si>
    <t>Julie</t>
  </si>
  <si>
    <t>Troels</t>
  </si>
  <si>
    <t>Find typetallet.</t>
  </si>
  <si>
    <t>Sammenlign gennemsnitstallet for pigerne og gennemsnitstallet for drengene.</t>
  </si>
  <si>
    <t>Tabellen til højre viser, hvor mange syge-dage kursisterne på et VUC-hold har haft på en måned.</t>
  </si>
  <si>
    <t>Hvor mange kursister har slet ikke været syge?</t>
  </si>
  <si>
    <t>Hvor mange kursisterne har været syge i højst to dage?</t>
  </si>
  <si>
    <t>Berit</t>
  </si>
  <si>
    <t>Karlo</t>
  </si>
  <si>
    <t>Olfert</t>
  </si>
  <si>
    <t>Dorit</t>
  </si>
  <si>
    <t>Kent</t>
  </si>
  <si>
    <t>Oliver</t>
  </si>
  <si>
    <t>Frede</t>
  </si>
  <si>
    <t>Svend</t>
  </si>
  <si>
    <t>Iben</t>
  </si>
  <si>
    <t>Nina</t>
  </si>
  <si>
    <t>Ulla</t>
  </si>
  <si>
    <t>Hvor mange kursister har været syge i mere end tre dage?</t>
  </si>
  <si>
    <t>Udfyld hyppighedstabellen:</t>
  </si>
  <si>
    <t>Antal sygedage</t>
  </si>
  <si>
    <t>Årstal</t>
  </si>
  <si>
    <t xml:space="preserve">Antal ansatte </t>
  </si>
  <si>
    <t>Lav to forskellige diagrammer ud fra tallene i tabellen.</t>
  </si>
  <si>
    <t>Tabellen herunder viser, hvor mange børn der går til fire idræts-grene i en idræts-klub.</t>
  </si>
  <si>
    <t>Udfyld de tomme pladser i tabellen.</t>
  </si>
  <si>
    <t>Lav et eller flere diagrammer ud fra (nogle af) tallene i tabellen.</t>
  </si>
  <si>
    <t>Fodbold</t>
  </si>
  <si>
    <t>Håndbold</t>
  </si>
  <si>
    <t>Svømning</t>
  </si>
  <si>
    <t>Gymnastik</t>
  </si>
  <si>
    <t xml:space="preserve"> Drenge</t>
  </si>
  <si>
    <t xml:space="preserve"> Piger</t>
  </si>
  <si>
    <t xml:space="preserve"> I alt </t>
  </si>
  <si>
    <r>
      <t xml:space="preserve">Opgave 23 er vist herunder, men du skal </t>
    </r>
    <r>
      <rPr>
        <b/>
        <u/>
        <sz val="11"/>
        <color theme="1"/>
        <rFont val="Calibri"/>
        <family val="2"/>
        <scheme val="minor"/>
      </rPr>
      <t>først</t>
    </r>
    <r>
      <rPr>
        <sz val="11"/>
        <color theme="1"/>
        <rFont val="Calibri"/>
        <family val="2"/>
        <scheme val="minor"/>
      </rPr>
      <t xml:space="preserve"> lave opgaven på papir!!!!</t>
    </r>
  </si>
  <si>
    <t>Bagefter kan du evt. prøve at lave to forskellige diagrammer i regnearket på samme måde som på papir.</t>
  </si>
  <si>
    <t>OBS: Du er nødt til først selv at skrive klassetrin og antal elever ind i en tabel i regnearket!</t>
  </si>
  <si>
    <t>Indbyggere i Udby Kommune.</t>
  </si>
  <si>
    <t>Tabellen til højre viser, hvor indbyggerne i</t>
  </si>
  <si>
    <t>Udby Kommune bor.</t>
  </si>
  <si>
    <t>Lav et cirkeldiagram ud fra tallene.</t>
  </si>
  <si>
    <t>By/område</t>
  </si>
  <si>
    <t>Indbyggere</t>
  </si>
  <si>
    <t>Udby</t>
  </si>
  <si>
    <t>Andebjerg</t>
  </si>
  <si>
    <t>Gåsedal</t>
  </si>
  <si>
    <t>Skrubberup</t>
  </si>
  <si>
    <t>Sildested</t>
  </si>
  <si>
    <t>Land-områder</t>
  </si>
  <si>
    <t xml:space="preserve">I alt </t>
  </si>
  <si>
    <t>Tilføj en kolonne, hvor du omregner tallene til procent.</t>
  </si>
  <si>
    <t>Gåsedal Pensionistforening</t>
  </si>
  <si>
    <t>Lav også et cirkeldiagram ud fra tallene.</t>
  </si>
  <si>
    <t>Hvor mange personer deltog i aktivitetsdagen?</t>
  </si>
  <si>
    <t xml:space="preserve">Lav et pindediagram, der viser hvor mange personer, </t>
  </si>
  <si>
    <t>der deltog i de forskellige ting på aktivitetsdagen.</t>
  </si>
  <si>
    <t xml:space="preserve">Idrætsdag på Sildested Skole </t>
  </si>
  <si>
    <t>Diagrammet skal vise tallene målt i procent.</t>
  </si>
  <si>
    <t xml:space="preserve">Lav et cirkeldiagram der viser, </t>
  </si>
  <si>
    <t>hvor mange børn der deltog i de forskellige ting.</t>
  </si>
  <si>
    <t xml:space="preserve">Lav et pindediagram der viser, hvor mange børn </t>
  </si>
  <si>
    <t>der deltog i de forskellige aktiviteter.</t>
  </si>
  <si>
    <t>OBS: Du er nødt til først selv at skrive aktiviteter og antal børn ind i en tabel i regnearket!</t>
  </si>
  <si>
    <t>6.</t>
  </si>
  <si>
    <t>5.</t>
  </si>
  <si>
    <t>9.</t>
  </si>
  <si>
    <t>10.</t>
  </si>
  <si>
    <t xml:space="preserve">14. </t>
  </si>
  <si>
    <t>(det kan du sikkert ikke, medmindre du har mm papir liggende)</t>
  </si>
  <si>
    <t>13.</t>
  </si>
  <si>
    <t>12.</t>
  </si>
  <si>
    <t xml:space="preserve">11. </t>
  </si>
  <si>
    <t xml:space="preserve">8. </t>
  </si>
  <si>
    <t xml:space="preserve">7. </t>
  </si>
  <si>
    <t xml:space="preserve"> </t>
  </si>
  <si>
    <t xml:space="preserve">15. </t>
  </si>
  <si>
    <t xml:space="preserve">Du skal ikke tage dig af der står opgave 23, det er fordi det er klippet fra en bog. </t>
  </si>
  <si>
    <t>16.</t>
  </si>
  <si>
    <t xml:space="preserve">17. </t>
  </si>
  <si>
    <t xml:space="preserve">18. </t>
  </si>
  <si>
    <t>19.</t>
  </si>
  <si>
    <t xml:space="preserve">20. </t>
  </si>
  <si>
    <t xml:space="preserve">21. </t>
  </si>
  <si>
    <t>% overholder hastighedsgrænsen - aflæst</t>
  </si>
  <si>
    <t xml:space="preserve">% overholeder ikke hastighedsgrænsen - aflæst. </t>
  </si>
  <si>
    <t>% kører over 100 km/t - aflæst</t>
  </si>
  <si>
    <t xml:space="preserve">Det skal give 100%, hvis alle biler er talt med og der er regnet rigtigt. </t>
  </si>
  <si>
    <t>Marts, 1015</t>
  </si>
  <si>
    <t>Indtægt</t>
  </si>
  <si>
    <t xml:space="preserve">billet om dagen.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</si>
</sst>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44" formatCode="_ &quot;kr.&quot;\ * #,##0.00_ ;_ &quot;kr.&quot;\ * \-#,##0.00_ ;_ &quot;kr.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2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9" fontId="0" fillId="0" borderId="1" xfId="1" applyFont="1" applyBorder="1"/>
    <xf numFmtId="46" fontId="0" fillId="0" borderId="0" xfId="0" quotePrefix="1" applyNumberForma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9" fontId="0" fillId="0" borderId="0" xfId="0" applyNumberFormat="1"/>
    <xf numFmtId="44" fontId="0" fillId="0" borderId="0" xfId="0" applyNumberFormat="1"/>
    <xf numFmtId="2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'Opgave 1-3'!$L$4</c:f>
              <c:strCache>
                <c:ptCount val="1"/>
                <c:pt idx="0">
                  <c:v>Biler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'Opgave 1-3'!$K$5:$K$10</c:f>
              <c:strCache>
                <c:ptCount val="6"/>
                <c:pt idx="0">
                  <c:v>-70</c:v>
                </c:pt>
                <c:pt idx="1">
                  <c:v>71 - 80</c:v>
                </c:pt>
                <c:pt idx="2">
                  <c:v>81 - 90</c:v>
                </c:pt>
                <c:pt idx="3">
                  <c:v>91 - 100</c:v>
                </c:pt>
                <c:pt idx="4">
                  <c:v>101 - 110</c:v>
                </c:pt>
                <c:pt idx="5">
                  <c:v>110 -</c:v>
                </c:pt>
              </c:strCache>
            </c:strRef>
          </c:cat>
          <c:val>
            <c:numRef>
              <c:f>'Opgave 1-3'!$L$5:$L$10</c:f>
              <c:numCache>
                <c:formatCode>0%</c:formatCode>
                <c:ptCount val="6"/>
                <c:pt idx="0">
                  <c:v>0.12</c:v>
                </c:pt>
                <c:pt idx="1">
                  <c:v>0.44</c:v>
                </c:pt>
                <c:pt idx="2">
                  <c:v>0.27</c:v>
                </c:pt>
                <c:pt idx="3">
                  <c:v>0.1</c:v>
                </c:pt>
                <c:pt idx="4">
                  <c:v>0.05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0-4BD9-8E5F-89D449EEB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1271615"/>
        <c:axId val="1346850159"/>
      </c:barChart>
      <c:catAx>
        <c:axId val="1561271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Hastigheder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6850159"/>
        <c:crosses val="autoZero"/>
        <c:auto val="1"/>
        <c:lblAlgn val="ctr"/>
        <c:lblOffset val="100"/>
        <c:noMultiLvlLbl val="0"/>
      </c:catAx>
      <c:valAx>
        <c:axId val="134685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%</a:t>
                </a:r>
                <a:r>
                  <a:rPr lang="da-DK" baseline="0"/>
                  <a:t> i den hastighedszone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1271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'Opgave 1-3'!$K$33</c:f>
              <c:strCache>
                <c:ptCount val="1"/>
                <c:pt idx="0">
                  <c:v>Børn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'Opgave 1-3'!$J$34:$J$36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</c:strCache>
            </c:strRef>
          </c:cat>
          <c:val>
            <c:numRef>
              <c:f>'Opgave 1-3'!$K$34:$K$36</c:f>
              <c:numCache>
                <c:formatCode>General</c:formatCode>
                <c:ptCount val="3"/>
                <c:pt idx="0">
                  <c:v>312</c:v>
                </c:pt>
                <c:pt idx="1">
                  <c:v>232</c:v>
                </c:pt>
                <c:pt idx="2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C-437A-9061-4C9EB1B31F16}"/>
            </c:ext>
          </c:extLst>
        </c:ser>
        <c:ser>
          <c:idx val="1"/>
          <c:order val="1"/>
          <c:tx>
            <c:strRef>
              <c:f>'Opgave 1-3'!$L$33</c:f>
              <c:strCache>
                <c:ptCount val="1"/>
                <c:pt idx="0">
                  <c:v>Voksne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'Opgave 1-3'!$J$34:$J$36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</c:strCache>
            </c:strRef>
          </c:cat>
          <c:val>
            <c:numRef>
              <c:f>'Opgave 1-3'!$L$34:$L$36</c:f>
              <c:numCache>
                <c:formatCode>General</c:formatCode>
                <c:ptCount val="3"/>
                <c:pt idx="0">
                  <c:v>699</c:v>
                </c:pt>
                <c:pt idx="1">
                  <c:v>765</c:v>
                </c:pt>
                <c:pt idx="2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C-437A-9061-4C9EB1B3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48977695"/>
        <c:axId val="1606543727"/>
      </c:barChart>
      <c:catAx>
        <c:axId val="1348977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06543727"/>
        <c:crosses val="autoZero"/>
        <c:auto val="1"/>
        <c:lblAlgn val="ctr"/>
        <c:lblOffset val="100"/>
        <c:noMultiLvlLbl val="0"/>
      </c:catAx>
      <c:valAx>
        <c:axId val="160654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8977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'Opgave 1-3'!$K$33</c:f>
              <c:strCache>
                <c:ptCount val="1"/>
                <c:pt idx="0">
                  <c:v>Børn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'Opgave 1-3'!$J$34:$J$36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</c:strCache>
            </c:strRef>
          </c:cat>
          <c:val>
            <c:numRef>
              <c:f>'Opgave 1-3'!$K$34:$K$36</c:f>
              <c:numCache>
                <c:formatCode>General</c:formatCode>
                <c:ptCount val="3"/>
                <c:pt idx="0">
                  <c:v>312</c:v>
                </c:pt>
                <c:pt idx="1">
                  <c:v>232</c:v>
                </c:pt>
                <c:pt idx="2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D6-48CF-96F9-13B5DCD85F4F}"/>
            </c:ext>
          </c:extLst>
        </c:ser>
        <c:ser>
          <c:idx val="1"/>
          <c:order val="1"/>
          <c:tx>
            <c:strRef>
              <c:f>'Opgave 1-3'!$L$33</c:f>
              <c:strCache>
                <c:ptCount val="1"/>
                <c:pt idx="0">
                  <c:v>Voksne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'Opgave 1-3'!$J$34:$J$36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</c:strCache>
            </c:strRef>
          </c:cat>
          <c:val>
            <c:numRef>
              <c:f>'Opgave 1-3'!$L$34:$L$36</c:f>
              <c:numCache>
                <c:formatCode>General</c:formatCode>
                <c:ptCount val="3"/>
                <c:pt idx="0">
                  <c:v>699</c:v>
                </c:pt>
                <c:pt idx="1">
                  <c:v>765</c:v>
                </c:pt>
                <c:pt idx="2">
                  <c:v>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D6-48CF-96F9-13B5DCD8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513887"/>
        <c:axId val="1606539567"/>
      </c:lineChart>
      <c:catAx>
        <c:axId val="1653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06539567"/>
        <c:crosses val="autoZero"/>
        <c:auto val="1"/>
        <c:lblAlgn val="ctr"/>
        <c:lblOffset val="100"/>
        <c:noMultiLvlLbl val="0"/>
      </c:catAx>
      <c:valAx>
        <c:axId val="160653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5351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485775</xdr:colOff>
      <xdr:row>11</xdr:row>
      <xdr:rowOff>138112</xdr:rowOff>
    </xdr:from>
    <xdr:to>
      <xdr:col>18</xdr:col>
      <xdr:colOff>180975</xdr:colOff>
      <xdr:row>26</xdr:row>
      <xdr:rowOff>23812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3FF17B-FD7D-4EF3-864B-6F3FFCFF25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41</xdr:row>
      <xdr:rowOff>61912</xdr:rowOff>
    </xdr:from>
    <xdr:to>
      <xdr:col>14</xdr:col>
      <xdr:colOff>180975</xdr:colOff>
      <xdr:row>55</xdr:row>
      <xdr:rowOff>138112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A6A57E9-8F31-4A39-920A-365E4194FB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27</xdr:row>
      <xdr:rowOff>157162</xdr:rowOff>
    </xdr:from>
    <xdr:to>
      <xdr:col>14</xdr:col>
      <xdr:colOff>104775</xdr:colOff>
      <xdr:row>42</xdr:row>
      <xdr:rowOff>23812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BCE158C-D9A4-4857-9315-62479DC6C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26</xdr:row>
      <xdr:rowOff>66675</xdr:rowOff>
    </xdr:from>
    <xdr:to>
      <xdr:col>11</xdr:col>
      <xdr:colOff>523875</xdr:colOff>
      <xdr:row>29</xdr:row>
      <xdr:rowOff>180975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 flipH="1">
          <a:off x="5553075" y="66675"/>
          <a:ext cx="1447800" cy="685800"/>
        </a:xfrm>
        <a:prstGeom prst="wedgeRoundRectCallout">
          <a:avLst>
            <a:gd name="adj1" fmla="val -90167"/>
            <a:gd name="adj2" fmla="val -3616"/>
            <a:gd name="adj3" fmla="val 16667"/>
          </a:avLst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Comic Sans MS"/>
            </a:rPr>
            <a:t>Hvor mange kopper kaffe plejer du at</a:t>
          </a:r>
          <a:r>
            <a:rPr lang="da-D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da-DK" sz="1100" b="0" i="0" u="none" strike="noStrike" baseline="0">
              <a:solidFill>
                <a:srgbClr val="000000"/>
              </a:solidFill>
              <a:latin typeface="Comic Sans MS"/>
              <a:cs typeface="Times New Roman"/>
            </a:rPr>
            <a:t>drikke om dagen?</a:t>
          </a:r>
          <a:endParaRPr lang="da-D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276225</xdr:colOff>
      <xdr:row>26</xdr:row>
      <xdr:rowOff>95250</xdr:rowOff>
    </xdr:from>
    <xdr:to>
      <xdr:col>14</xdr:col>
      <xdr:colOff>390525</xdr:colOff>
      <xdr:row>28</xdr:row>
      <xdr:rowOff>9525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7972425" y="95250"/>
          <a:ext cx="723900" cy="295275"/>
        </a:xfrm>
        <a:prstGeom prst="wedgeRoundRectCallout">
          <a:avLst>
            <a:gd name="adj1" fmla="val -94065"/>
            <a:gd name="adj2" fmla="val 92606"/>
            <a:gd name="adj3" fmla="val 16667"/>
          </a:avLst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Comic Sans MS"/>
            </a:rPr>
            <a:t>Så mange</a:t>
          </a:r>
        </a:p>
        <a:p>
          <a:pPr algn="l" rtl="0">
            <a:defRPr sz="1000"/>
          </a:pPr>
          <a:endParaRPr lang="da-DK" sz="1100" b="0" i="0" u="none" strike="noStrike" baseline="0">
            <a:solidFill>
              <a:srgbClr val="000000"/>
            </a:solidFill>
            <a:latin typeface="Comic Sans MS"/>
          </a:endParaRPr>
        </a:p>
      </xdr:txBody>
    </xdr:sp>
    <xdr:clientData/>
  </xdr:twoCellAnchor>
  <xdr:twoCellAnchor>
    <xdr:from>
      <xdr:col>10</xdr:col>
      <xdr:colOff>295275</xdr:colOff>
      <xdr:row>61</xdr:row>
      <xdr:rowOff>180975</xdr:rowOff>
    </xdr:from>
    <xdr:to>
      <xdr:col>12</xdr:col>
      <xdr:colOff>9525</xdr:colOff>
      <xdr:row>64</xdr:row>
      <xdr:rowOff>76200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rrowheads="1"/>
        </xdr:cNvSpPr>
      </xdr:nvSpPr>
      <xdr:spPr bwMode="auto">
        <a:xfrm flipH="1">
          <a:off x="6353175" y="6848475"/>
          <a:ext cx="933450" cy="466725"/>
        </a:xfrm>
        <a:prstGeom prst="wedgeRoundRectCallout">
          <a:avLst>
            <a:gd name="adj1" fmla="val -89273"/>
            <a:gd name="adj2" fmla="val -16264"/>
            <a:gd name="adj3" fmla="val 16667"/>
          </a:avLst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Hvor mange børn har du?</a:t>
          </a:r>
        </a:p>
        <a:p>
          <a:pPr algn="l" rtl="0">
            <a:defRPr sz="1000"/>
          </a:pPr>
          <a:endParaRPr lang="da-DK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552450</xdr:colOff>
      <xdr:row>61</xdr:row>
      <xdr:rowOff>85725</xdr:rowOff>
    </xdr:from>
    <xdr:to>
      <xdr:col>14</xdr:col>
      <xdr:colOff>95250</xdr:colOff>
      <xdr:row>62</xdr:row>
      <xdr:rowOff>180975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rrowheads="1"/>
        </xdr:cNvSpPr>
      </xdr:nvSpPr>
      <xdr:spPr bwMode="auto">
        <a:xfrm>
          <a:off x="7829550" y="6753225"/>
          <a:ext cx="762000" cy="285750"/>
        </a:xfrm>
        <a:prstGeom prst="wedgeRoundRectCallout">
          <a:avLst>
            <a:gd name="adj1" fmla="val -67542"/>
            <a:gd name="adj2" fmla="val 139037"/>
            <a:gd name="adj3" fmla="val 16667"/>
          </a:avLst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Så mange</a:t>
          </a:r>
        </a:p>
        <a:p>
          <a:pPr algn="l" rtl="0">
            <a:defRPr sz="1000"/>
          </a:pPr>
          <a:endParaRPr lang="da-DK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92</xdr:row>
      <xdr:rowOff>76199</xdr:rowOff>
    </xdr:from>
    <xdr:to>
      <xdr:col>10</xdr:col>
      <xdr:colOff>276225</xdr:colOff>
      <xdr:row>117</xdr:row>
      <xdr:rowOff>114300</xdr:rowOff>
    </xdr:to>
    <xdr:grpSp>
      <xdr:nvGrpSpPr>
        <xdr:cNvPr id="4" name="Grup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400050" y="17602199"/>
          <a:ext cx="6296025" cy="4800601"/>
          <a:chOff x="400050" y="17392649"/>
          <a:chExt cx="6296025" cy="4800601"/>
        </a:xfrm>
      </xdr:grpSpPr>
      <xdr:pic>
        <xdr:nvPicPr>
          <xdr:cNvPr id="2" name="Billede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8150" y="17411700"/>
            <a:ext cx="6257925" cy="4781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kstboks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/>
        </xdr:nvSpPr>
        <xdr:spPr>
          <a:xfrm>
            <a:off x="400050" y="17392649"/>
            <a:ext cx="295275" cy="2190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rIns="36000" rtlCol="0" anchor="t"/>
          <a:lstStyle/>
          <a:p>
            <a:pPr algn="ctr"/>
            <a:r>
              <a:rPr lang="da-DK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23: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28</xdr:row>
      <xdr:rowOff>180975</xdr:rowOff>
    </xdr:from>
    <xdr:to>
      <xdr:col>15</xdr:col>
      <xdr:colOff>352425</xdr:colOff>
      <xdr:row>39</xdr:row>
      <xdr:rowOff>152400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2171700" cy="206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1</xdr:row>
      <xdr:rowOff>180975</xdr:rowOff>
    </xdr:from>
    <xdr:to>
      <xdr:col>13</xdr:col>
      <xdr:colOff>361950</xdr:colOff>
      <xdr:row>9</xdr:row>
      <xdr:rowOff>66675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71475"/>
          <a:ext cx="27622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64</xdr:row>
      <xdr:rowOff>47625</xdr:rowOff>
    </xdr:from>
    <xdr:to>
      <xdr:col>15</xdr:col>
      <xdr:colOff>476250</xdr:colOff>
      <xdr:row>72</xdr:row>
      <xdr:rowOff>161925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3192125"/>
          <a:ext cx="22383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47625</xdr:rowOff>
    </xdr:from>
    <xdr:to>
      <xdr:col>12</xdr:col>
      <xdr:colOff>523875</xdr:colOff>
      <xdr:row>9</xdr:row>
      <xdr:rowOff>180975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47625"/>
          <a:ext cx="2200275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600075</xdr:colOff>
      <xdr:row>59</xdr:row>
      <xdr:rowOff>114300</xdr:rowOff>
    </xdr:from>
    <xdr:to>
      <xdr:col>13</xdr:col>
      <xdr:colOff>466725</xdr:colOff>
      <xdr:row>72</xdr:row>
      <xdr:rowOff>76200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1353800"/>
          <a:ext cx="278130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tabSelected="1" workbookViewId="0">
      <selection activeCell="D60" sqref="D60"/>
    </sheetView>
  </sheetViews>
  <sheetFormatPr defaultRowHeight="15" x14ac:dyDescent="0.25"/>
  <cols>
    <col min="1" max="1" width="5.7109375" style="3" customWidth="1"/>
  </cols>
  <sheetData>
    <row r="1" spans="1:12" x14ac:dyDescent="0.25">
      <c r="A1" s="10">
        <v>1</v>
      </c>
      <c r="B1" t="s">
        <v>115</v>
      </c>
    </row>
    <row r="2" spans="1:12" x14ac:dyDescent="0.25">
      <c r="B2" t="s">
        <v>107</v>
      </c>
    </row>
    <row r="3" spans="1:12" ht="15" customHeight="1" x14ac:dyDescent="0.25">
      <c r="K3" s="13" t="s">
        <v>116</v>
      </c>
      <c r="L3" s="13"/>
    </row>
    <row r="4" spans="1:12" x14ac:dyDescent="0.25">
      <c r="A4" s="3" t="s">
        <v>1</v>
      </c>
      <c r="B4" t="s">
        <v>112</v>
      </c>
      <c r="K4" s="8" t="s">
        <v>117</v>
      </c>
      <c r="L4" s="8" t="s">
        <v>118</v>
      </c>
    </row>
    <row r="5" spans="1:12" x14ac:dyDescent="0.25">
      <c r="K5" s="8">
        <v>-70</v>
      </c>
      <c r="L5" s="11">
        <v>0.12</v>
      </c>
    </row>
    <row r="6" spans="1:12" x14ac:dyDescent="0.25">
      <c r="D6">
        <f>12+44</f>
        <v>56</v>
      </c>
      <c r="E6" t="s">
        <v>244</v>
      </c>
      <c r="K6" s="8" t="s">
        <v>119</v>
      </c>
      <c r="L6" s="11">
        <v>0.44</v>
      </c>
    </row>
    <row r="7" spans="1:12" x14ac:dyDescent="0.25">
      <c r="K7" s="8" t="s">
        <v>120</v>
      </c>
      <c r="L7" s="11">
        <v>0.27</v>
      </c>
    </row>
    <row r="8" spans="1:12" x14ac:dyDescent="0.25">
      <c r="A8" s="3" t="s">
        <v>3</v>
      </c>
      <c r="B8" t="s">
        <v>113</v>
      </c>
      <c r="K8" s="8" t="s">
        <v>121</v>
      </c>
      <c r="L8" s="11">
        <v>0.1</v>
      </c>
    </row>
    <row r="9" spans="1:12" x14ac:dyDescent="0.25">
      <c r="K9" s="8" t="s">
        <v>122</v>
      </c>
      <c r="L9" s="11">
        <v>0.05</v>
      </c>
    </row>
    <row r="10" spans="1:12" x14ac:dyDescent="0.25">
      <c r="D10">
        <v>44</v>
      </c>
      <c r="E10" t="s">
        <v>245</v>
      </c>
      <c r="K10" s="8" t="s">
        <v>123</v>
      </c>
      <c r="L10" s="11">
        <v>0.02</v>
      </c>
    </row>
    <row r="12" spans="1:12" x14ac:dyDescent="0.25">
      <c r="A12" s="3" t="s">
        <v>5</v>
      </c>
      <c r="B12" t="s">
        <v>109</v>
      </c>
    </row>
    <row r="14" spans="1:12" x14ac:dyDescent="0.25">
      <c r="D14">
        <v>7</v>
      </c>
      <c r="E14" t="s">
        <v>246</v>
      </c>
    </row>
    <row r="16" spans="1:12" x14ac:dyDescent="0.25">
      <c r="A16" s="3" t="s">
        <v>19</v>
      </c>
      <c r="B16" t="s">
        <v>110</v>
      </c>
    </row>
    <row r="17" spans="1:12" x14ac:dyDescent="0.25">
      <c r="B17" t="s">
        <v>108</v>
      </c>
    </row>
    <row r="18" spans="1:12" x14ac:dyDescent="0.25">
      <c r="D18" s="15">
        <f>SUM(L5:L10)</f>
        <v>1</v>
      </c>
    </row>
    <row r="19" spans="1:12" x14ac:dyDescent="0.25">
      <c r="D19" t="s">
        <v>247</v>
      </c>
    </row>
    <row r="21" spans="1:12" x14ac:dyDescent="0.25">
      <c r="A21" s="3" t="s">
        <v>21</v>
      </c>
      <c r="B21" t="s">
        <v>114</v>
      </c>
    </row>
    <row r="30" spans="1:12" ht="16.5" customHeight="1" x14ac:dyDescent="0.25">
      <c r="A30" s="10">
        <v>2</v>
      </c>
      <c r="B30" t="s">
        <v>124</v>
      </c>
    </row>
    <row r="32" spans="1:12" x14ac:dyDescent="0.25">
      <c r="A32" s="3" t="s">
        <v>1</v>
      </c>
      <c r="B32" t="s">
        <v>125</v>
      </c>
      <c r="J32" s="13" t="s">
        <v>140</v>
      </c>
      <c r="K32" s="13"/>
      <c r="L32" s="13"/>
    </row>
    <row r="33" spans="1:14" x14ac:dyDescent="0.25">
      <c r="J33" s="1"/>
      <c r="K33" s="1" t="s">
        <v>141</v>
      </c>
      <c r="L33" s="1" t="s">
        <v>142</v>
      </c>
      <c r="M33" t="s">
        <v>60</v>
      </c>
      <c r="N33" t="s">
        <v>249</v>
      </c>
    </row>
    <row r="34" spans="1:14" x14ac:dyDescent="0.25">
      <c r="J34" s="1" t="s">
        <v>143</v>
      </c>
      <c r="K34" s="1">
        <v>312</v>
      </c>
      <c r="L34" s="1">
        <v>699</v>
      </c>
      <c r="M34">
        <f>SUM(K34:L34)</f>
        <v>1011</v>
      </c>
      <c r="N34">
        <f>SUM(K34*40)+(L34*60)</f>
        <v>54420</v>
      </c>
    </row>
    <row r="35" spans="1:14" x14ac:dyDescent="0.25">
      <c r="A35" s="3" t="s">
        <v>3</v>
      </c>
      <c r="B35" t="s">
        <v>126</v>
      </c>
      <c r="J35" s="1" t="s">
        <v>144</v>
      </c>
      <c r="K35" s="1">
        <v>232</v>
      </c>
      <c r="L35" s="1">
        <v>765</v>
      </c>
      <c r="M35">
        <f t="shared" ref="M35:M37" si="0">SUM(K35:L35)</f>
        <v>997</v>
      </c>
      <c r="N35">
        <f t="shared" ref="N35:N36" si="1">SUM(K35*40)+(L35*60)</f>
        <v>55180</v>
      </c>
    </row>
    <row r="36" spans="1:14" x14ac:dyDescent="0.25">
      <c r="J36" s="1" t="s">
        <v>145</v>
      </c>
      <c r="K36" s="1">
        <v>299</v>
      </c>
      <c r="L36" s="1">
        <v>716</v>
      </c>
      <c r="M36">
        <f t="shared" si="0"/>
        <v>1015</v>
      </c>
      <c r="N36">
        <f t="shared" si="1"/>
        <v>54920</v>
      </c>
    </row>
    <row r="37" spans="1:14" x14ac:dyDescent="0.25">
      <c r="D37" t="s">
        <v>248</v>
      </c>
      <c r="J37" s="1" t="s">
        <v>60</v>
      </c>
      <c r="K37" s="1">
        <f>SUM(K34:K36)</f>
        <v>843</v>
      </c>
      <c r="L37" s="1">
        <f>SUM(L34:L36)</f>
        <v>2180</v>
      </c>
      <c r="M37">
        <f t="shared" si="0"/>
        <v>3023</v>
      </c>
      <c r="N37">
        <f>SUM(N34:N36)</f>
        <v>164520</v>
      </c>
    </row>
    <row r="39" spans="1:14" x14ac:dyDescent="0.25">
      <c r="B39" s="4" t="s">
        <v>127</v>
      </c>
    </row>
    <row r="40" spans="1:14" x14ac:dyDescent="0.25">
      <c r="B40" s="4" t="s">
        <v>128</v>
      </c>
    </row>
    <row r="42" spans="1:14" x14ac:dyDescent="0.25">
      <c r="A42" s="3" t="s">
        <v>5</v>
      </c>
      <c r="B42" t="s">
        <v>135</v>
      </c>
    </row>
    <row r="43" spans="1:14" x14ac:dyDescent="0.25">
      <c r="B43" s="4"/>
    </row>
    <row r="44" spans="1:14" x14ac:dyDescent="0.25">
      <c r="D44" t="s">
        <v>145</v>
      </c>
    </row>
    <row r="46" spans="1:14" x14ac:dyDescent="0.25">
      <c r="A46" s="3" t="s">
        <v>19</v>
      </c>
      <c r="B46" t="s">
        <v>136</v>
      </c>
    </row>
    <row r="47" spans="1:14" x14ac:dyDescent="0.25">
      <c r="B47" s="4"/>
    </row>
    <row r="48" spans="1:14" x14ac:dyDescent="0.25">
      <c r="D48">
        <v>3023</v>
      </c>
    </row>
    <row r="50" spans="1:5" x14ac:dyDescent="0.25">
      <c r="A50" s="3" t="s">
        <v>21</v>
      </c>
      <c r="B50" t="s">
        <v>137</v>
      </c>
    </row>
    <row r="51" spans="1:5" x14ac:dyDescent="0.25">
      <c r="B51" s="4"/>
    </row>
    <row r="52" spans="1:5" x14ac:dyDescent="0.25">
      <c r="D52" s="17">
        <f>M37/90</f>
        <v>33.588888888888889</v>
      </c>
      <c r="E52" t="s">
        <v>250</v>
      </c>
    </row>
    <row r="54" spans="1:5" x14ac:dyDescent="0.25">
      <c r="A54" s="3" t="s">
        <v>40</v>
      </c>
      <c r="B54" t="s">
        <v>129</v>
      </c>
    </row>
    <row r="56" spans="1:5" x14ac:dyDescent="0.25">
      <c r="D56" s="16">
        <f>SUM(N37/M37)</f>
        <v>54.422758848825673</v>
      </c>
    </row>
    <row r="58" spans="1:5" x14ac:dyDescent="0.25">
      <c r="A58" s="3" t="s">
        <v>42</v>
      </c>
      <c r="B58" t="s">
        <v>111</v>
      </c>
    </row>
    <row r="59" spans="1:5" x14ac:dyDescent="0.25">
      <c r="B59" s="4" t="s">
        <v>235</v>
      </c>
    </row>
    <row r="70" spans="1:13" x14ac:dyDescent="0.25">
      <c r="A70" s="10">
        <v>3</v>
      </c>
      <c r="B70" t="s">
        <v>138</v>
      </c>
    </row>
    <row r="71" spans="1:13" x14ac:dyDescent="0.25">
      <c r="B71" s="4"/>
    </row>
    <row r="72" spans="1:13" x14ac:dyDescent="0.25">
      <c r="A72" s="3" t="s">
        <v>1</v>
      </c>
      <c r="B72" t="s">
        <v>131</v>
      </c>
      <c r="J72" s="13" t="s">
        <v>89</v>
      </c>
      <c r="K72" s="13"/>
      <c r="L72" s="13"/>
      <c r="M72" s="13"/>
    </row>
    <row r="73" spans="1:13" x14ac:dyDescent="0.25">
      <c r="J73" s="1" t="s">
        <v>106</v>
      </c>
      <c r="K73" s="1" t="s">
        <v>146</v>
      </c>
      <c r="L73" s="1" t="s">
        <v>147</v>
      </c>
      <c r="M73" s="1" t="s">
        <v>60</v>
      </c>
    </row>
    <row r="74" spans="1:13" x14ac:dyDescent="0.25">
      <c r="J74" s="8">
        <v>-29</v>
      </c>
      <c r="K74" s="1"/>
      <c r="L74" s="1">
        <v>56</v>
      </c>
      <c r="M74" s="1"/>
    </row>
    <row r="75" spans="1:13" x14ac:dyDescent="0.25">
      <c r="J75" s="8" t="s">
        <v>148</v>
      </c>
      <c r="K75" s="1">
        <v>63</v>
      </c>
      <c r="L75" s="1"/>
      <c r="M75" s="1">
        <v>110</v>
      </c>
    </row>
    <row r="76" spans="1:13" x14ac:dyDescent="0.25">
      <c r="A76" s="3" t="s">
        <v>3</v>
      </c>
      <c r="B76" t="s">
        <v>132</v>
      </c>
      <c r="J76" s="8" t="s">
        <v>149</v>
      </c>
      <c r="K76" s="1">
        <v>82</v>
      </c>
      <c r="L76" s="1">
        <v>41</v>
      </c>
      <c r="M76" s="1"/>
    </row>
    <row r="77" spans="1:13" x14ac:dyDescent="0.25">
      <c r="J77" s="8" t="s">
        <v>60</v>
      </c>
      <c r="K77" s="1">
        <v>216</v>
      </c>
      <c r="L77" s="1"/>
      <c r="M77" s="1"/>
    </row>
    <row r="80" spans="1:13" x14ac:dyDescent="0.25">
      <c r="A80" s="3" t="s">
        <v>5</v>
      </c>
      <c r="B80" t="s">
        <v>139</v>
      </c>
    </row>
    <row r="81" spans="1:2" x14ac:dyDescent="0.25">
      <c r="B81" s="4"/>
    </row>
    <row r="84" spans="1:2" x14ac:dyDescent="0.25">
      <c r="A84" s="3" t="s">
        <v>19</v>
      </c>
      <c r="B84" t="s">
        <v>133</v>
      </c>
    </row>
    <row r="88" spans="1:2" x14ac:dyDescent="0.25">
      <c r="A88" s="3" t="s">
        <v>21</v>
      </c>
      <c r="B88" t="s">
        <v>134</v>
      </c>
    </row>
    <row r="92" spans="1:2" x14ac:dyDescent="0.25">
      <c r="A92" s="3" t="s">
        <v>40</v>
      </c>
      <c r="B92" t="s">
        <v>111</v>
      </c>
    </row>
    <row r="93" spans="1:2" x14ac:dyDescent="0.25">
      <c r="B93" s="4" t="s">
        <v>130</v>
      </c>
    </row>
  </sheetData>
  <mergeCells count="3">
    <mergeCell ref="K3:L3"/>
    <mergeCell ref="J32:L32"/>
    <mergeCell ref="J72:M7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3"/>
  <sheetViews>
    <sheetView topLeftCell="A55" workbookViewId="0">
      <selection activeCell="C82" sqref="C82"/>
    </sheetView>
  </sheetViews>
  <sheetFormatPr defaultRowHeight="15" x14ac:dyDescent="0.25"/>
  <cols>
    <col min="1" max="1" width="5.7109375" style="3" customWidth="1"/>
  </cols>
  <sheetData>
    <row r="1" spans="1:12" x14ac:dyDescent="0.25">
      <c r="A1" s="10">
        <v>4</v>
      </c>
      <c r="B1" t="s">
        <v>150</v>
      </c>
    </row>
    <row r="2" spans="1:12" x14ac:dyDescent="0.25">
      <c r="K2" s="1" t="s">
        <v>154</v>
      </c>
      <c r="L2" s="1">
        <v>5</v>
      </c>
    </row>
    <row r="3" spans="1:12" x14ac:dyDescent="0.25">
      <c r="A3" s="3" t="s">
        <v>1</v>
      </c>
      <c r="B3" t="s">
        <v>151</v>
      </c>
      <c r="K3" s="1" t="s">
        <v>157</v>
      </c>
      <c r="L3" s="1">
        <v>2</v>
      </c>
    </row>
    <row r="4" spans="1:12" x14ac:dyDescent="0.25">
      <c r="K4" s="1" t="s">
        <v>160</v>
      </c>
      <c r="L4" s="1">
        <v>4</v>
      </c>
    </row>
    <row r="5" spans="1:12" x14ac:dyDescent="0.25">
      <c r="K5" s="1" t="s">
        <v>155</v>
      </c>
      <c r="L5" s="1">
        <v>2</v>
      </c>
    </row>
    <row r="6" spans="1:12" x14ac:dyDescent="0.25">
      <c r="K6" s="1" t="s">
        <v>158</v>
      </c>
      <c r="L6" s="1">
        <v>4</v>
      </c>
    </row>
    <row r="7" spans="1:12" x14ac:dyDescent="0.25">
      <c r="A7" s="3" t="s">
        <v>3</v>
      </c>
      <c r="B7" t="s">
        <v>152</v>
      </c>
      <c r="K7" s="1" t="s">
        <v>161</v>
      </c>
      <c r="L7" s="1">
        <v>3</v>
      </c>
    </row>
    <row r="8" spans="1:12" x14ac:dyDescent="0.25">
      <c r="K8" s="1" t="s">
        <v>156</v>
      </c>
      <c r="L8" s="1">
        <v>1</v>
      </c>
    </row>
    <row r="9" spans="1:12" x14ac:dyDescent="0.25">
      <c r="K9" s="1" t="s">
        <v>159</v>
      </c>
      <c r="L9" s="1">
        <v>4</v>
      </c>
    </row>
    <row r="10" spans="1:12" x14ac:dyDescent="0.25">
      <c r="K10" s="1" t="s">
        <v>162</v>
      </c>
      <c r="L10" s="1">
        <v>5</v>
      </c>
    </row>
    <row r="11" spans="1:12" x14ac:dyDescent="0.25">
      <c r="A11" s="3" t="s">
        <v>5</v>
      </c>
      <c r="B11" t="s">
        <v>153</v>
      </c>
    </row>
    <row r="15" spans="1:12" x14ac:dyDescent="0.25">
      <c r="A15" s="3" t="s">
        <v>19</v>
      </c>
      <c r="B15" t="s">
        <v>20</v>
      </c>
    </row>
    <row r="19" spans="1:2" x14ac:dyDescent="0.25">
      <c r="A19" s="3" t="s">
        <v>21</v>
      </c>
      <c r="B19" t="s">
        <v>163</v>
      </c>
    </row>
    <row r="23" spans="1:2" x14ac:dyDescent="0.25">
      <c r="A23" s="3" t="s">
        <v>40</v>
      </c>
      <c r="B23" t="s">
        <v>164</v>
      </c>
    </row>
    <row r="32" spans="1:2" x14ac:dyDescent="0.25">
      <c r="A32" s="2" t="s">
        <v>225</v>
      </c>
      <c r="B32" t="s">
        <v>0</v>
      </c>
    </row>
    <row r="33" spans="1:12" x14ac:dyDescent="0.25">
      <c r="K33" s="1" t="s">
        <v>7</v>
      </c>
      <c r="L33" s="1">
        <v>27</v>
      </c>
    </row>
    <row r="34" spans="1:12" x14ac:dyDescent="0.25">
      <c r="A34" s="3" t="s">
        <v>1</v>
      </c>
      <c r="B34" t="s">
        <v>2</v>
      </c>
      <c r="K34" s="1" t="s">
        <v>10</v>
      </c>
      <c r="L34" s="1">
        <v>32</v>
      </c>
    </row>
    <row r="35" spans="1:12" x14ac:dyDescent="0.25">
      <c r="K35" s="1" t="s">
        <v>13</v>
      </c>
      <c r="L35" s="1">
        <v>26</v>
      </c>
    </row>
    <row r="36" spans="1:12" x14ac:dyDescent="0.25">
      <c r="K36" s="1" t="s">
        <v>16</v>
      </c>
      <c r="L36" s="1">
        <v>33</v>
      </c>
    </row>
    <row r="37" spans="1:12" x14ac:dyDescent="0.25">
      <c r="K37" s="1" t="s">
        <v>8</v>
      </c>
      <c r="L37" s="1">
        <v>28</v>
      </c>
    </row>
    <row r="38" spans="1:12" x14ac:dyDescent="0.25">
      <c r="A38" s="3" t="s">
        <v>3</v>
      </c>
      <c r="B38" t="s">
        <v>4</v>
      </c>
      <c r="K38" s="1" t="s">
        <v>11</v>
      </c>
      <c r="L38" s="1">
        <v>29</v>
      </c>
    </row>
    <row r="39" spans="1:12" x14ac:dyDescent="0.25">
      <c r="K39" s="1" t="s">
        <v>14</v>
      </c>
      <c r="L39" s="1">
        <v>36</v>
      </c>
    </row>
    <row r="40" spans="1:12" x14ac:dyDescent="0.25">
      <c r="K40" s="1" t="s">
        <v>17</v>
      </c>
      <c r="L40" s="1">
        <v>41</v>
      </c>
    </row>
    <row r="41" spans="1:12" x14ac:dyDescent="0.25">
      <c r="K41" s="1" t="s">
        <v>9</v>
      </c>
      <c r="L41" s="1">
        <v>25</v>
      </c>
    </row>
    <row r="42" spans="1:12" x14ac:dyDescent="0.25">
      <c r="A42" s="3" t="s">
        <v>5</v>
      </c>
      <c r="B42" t="s">
        <v>6</v>
      </c>
      <c r="K42" s="1" t="s">
        <v>12</v>
      </c>
      <c r="L42" s="1">
        <v>27</v>
      </c>
    </row>
    <row r="43" spans="1:12" x14ac:dyDescent="0.25">
      <c r="K43" s="1" t="s">
        <v>15</v>
      </c>
      <c r="L43" s="1">
        <v>38</v>
      </c>
    </row>
    <row r="44" spans="1:12" x14ac:dyDescent="0.25">
      <c r="K44" s="1" t="s">
        <v>18</v>
      </c>
      <c r="L44" s="1">
        <v>36</v>
      </c>
    </row>
    <row r="46" spans="1:12" x14ac:dyDescent="0.25">
      <c r="A46" s="3" t="s">
        <v>19</v>
      </c>
      <c r="B46" t="s">
        <v>20</v>
      </c>
    </row>
    <row r="52" spans="1:12" x14ac:dyDescent="0.25">
      <c r="A52" s="3" t="s">
        <v>21</v>
      </c>
      <c r="B52" t="s">
        <v>22</v>
      </c>
    </row>
    <row r="61" spans="1:12" x14ac:dyDescent="0.25">
      <c r="A61" s="2" t="s">
        <v>224</v>
      </c>
      <c r="B61" t="s">
        <v>39</v>
      </c>
    </row>
    <row r="62" spans="1:12" x14ac:dyDescent="0.25">
      <c r="K62" s="1" t="s">
        <v>23</v>
      </c>
      <c r="L62" s="1">
        <v>53</v>
      </c>
    </row>
    <row r="63" spans="1:12" x14ac:dyDescent="0.25">
      <c r="A63" s="3" t="s">
        <v>1</v>
      </c>
      <c r="B63" t="s">
        <v>2</v>
      </c>
      <c r="K63" s="1" t="s">
        <v>26</v>
      </c>
      <c r="L63" s="1">
        <v>58</v>
      </c>
    </row>
    <row r="64" spans="1:12" x14ac:dyDescent="0.25">
      <c r="K64" s="1" t="s">
        <v>29</v>
      </c>
      <c r="L64" s="1">
        <v>40</v>
      </c>
    </row>
    <row r="65" spans="1:12" x14ac:dyDescent="0.25">
      <c r="K65" s="1" t="s">
        <v>32</v>
      </c>
      <c r="L65" s="1">
        <v>18</v>
      </c>
    </row>
    <row r="66" spans="1:12" x14ac:dyDescent="0.25">
      <c r="K66" s="1" t="s">
        <v>35</v>
      </c>
      <c r="L66" s="1">
        <v>38</v>
      </c>
    </row>
    <row r="67" spans="1:12" x14ac:dyDescent="0.25">
      <c r="A67" s="3" t="s">
        <v>3</v>
      </c>
      <c r="B67" t="s">
        <v>4</v>
      </c>
      <c r="K67" s="1" t="s">
        <v>24</v>
      </c>
      <c r="L67" s="1">
        <v>19</v>
      </c>
    </row>
    <row r="68" spans="1:12" x14ac:dyDescent="0.25">
      <c r="K68" s="1" t="s">
        <v>27</v>
      </c>
      <c r="L68" s="1">
        <v>19</v>
      </c>
    </row>
    <row r="69" spans="1:12" x14ac:dyDescent="0.25">
      <c r="K69" s="1" t="s">
        <v>30</v>
      </c>
      <c r="L69" s="1">
        <v>22</v>
      </c>
    </row>
    <row r="70" spans="1:12" x14ac:dyDescent="0.25">
      <c r="K70" s="1" t="s">
        <v>33</v>
      </c>
      <c r="L70" s="1">
        <v>19</v>
      </c>
    </row>
    <row r="71" spans="1:12" x14ac:dyDescent="0.25">
      <c r="A71" s="3" t="s">
        <v>5</v>
      </c>
      <c r="B71" t="s">
        <v>6</v>
      </c>
      <c r="K71" s="1" t="s">
        <v>36</v>
      </c>
      <c r="L71" s="1">
        <v>20</v>
      </c>
    </row>
    <row r="72" spans="1:12" x14ac:dyDescent="0.25">
      <c r="K72" s="1" t="s">
        <v>25</v>
      </c>
      <c r="L72" s="1">
        <v>18</v>
      </c>
    </row>
    <row r="73" spans="1:12" x14ac:dyDescent="0.25">
      <c r="K73" s="1" t="s">
        <v>28</v>
      </c>
      <c r="L73" s="1">
        <v>19</v>
      </c>
    </row>
    <row r="74" spans="1:12" x14ac:dyDescent="0.25">
      <c r="K74" s="1" t="s">
        <v>31</v>
      </c>
      <c r="L74" s="1">
        <v>18</v>
      </c>
    </row>
    <row r="75" spans="1:12" x14ac:dyDescent="0.25">
      <c r="A75" s="3" t="s">
        <v>19</v>
      </c>
      <c r="B75" t="s">
        <v>20</v>
      </c>
      <c r="K75" s="1" t="s">
        <v>34</v>
      </c>
      <c r="L75" s="1">
        <v>64</v>
      </c>
    </row>
    <row r="76" spans="1:12" ht="15.75" customHeight="1" x14ac:dyDescent="0.25">
      <c r="K76" s="1" t="s">
        <v>37</v>
      </c>
      <c r="L76" s="1">
        <v>48</v>
      </c>
    </row>
    <row r="81" spans="1:2" x14ac:dyDescent="0.25">
      <c r="A81" s="3" t="s">
        <v>21</v>
      </c>
      <c r="B81" t="s">
        <v>22</v>
      </c>
    </row>
    <row r="85" spans="1:2" x14ac:dyDescent="0.25">
      <c r="A85" s="3" t="s">
        <v>40</v>
      </c>
      <c r="B85" t="s">
        <v>41</v>
      </c>
    </row>
    <row r="86" spans="1:2" x14ac:dyDescent="0.25">
      <c r="B86" s="4" t="s">
        <v>38</v>
      </c>
    </row>
    <row r="90" spans="1:2" x14ac:dyDescent="0.25">
      <c r="A90" s="3" t="s">
        <v>42</v>
      </c>
      <c r="B90" t="s">
        <v>43</v>
      </c>
    </row>
    <row r="99" spans="1:14" x14ac:dyDescent="0.25">
      <c r="A99" s="2" t="s">
        <v>234</v>
      </c>
      <c r="B99" t="s">
        <v>44</v>
      </c>
      <c r="L99" s="5" t="s">
        <v>46</v>
      </c>
      <c r="N99" s="5" t="s">
        <v>47</v>
      </c>
    </row>
    <row r="100" spans="1:14" x14ac:dyDescent="0.25">
      <c r="L100" s="6">
        <v>19917</v>
      </c>
      <c r="N100" s="6">
        <v>22617</v>
      </c>
    </row>
    <row r="101" spans="1:14" x14ac:dyDescent="0.25">
      <c r="A101" s="4"/>
      <c r="B101" s="4" t="s">
        <v>45</v>
      </c>
      <c r="L101" s="6">
        <v>21216</v>
      </c>
      <c r="N101" s="6">
        <v>23249</v>
      </c>
    </row>
    <row r="102" spans="1:14" x14ac:dyDescent="0.25">
      <c r="L102" s="6">
        <v>35522</v>
      </c>
      <c r="N102" s="6">
        <v>24436</v>
      </c>
    </row>
    <row r="103" spans="1:14" x14ac:dyDescent="0.25">
      <c r="L103" s="6">
        <v>17591</v>
      </c>
      <c r="N103" s="6">
        <v>22002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6"/>
  <sheetViews>
    <sheetView workbookViewId="0"/>
  </sheetViews>
  <sheetFormatPr defaultRowHeight="15" x14ac:dyDescent="0.25"/>
  <cols>
    <col min="1" max="1" width="5.7109375" style="3" customWidth="1"/>
    <col min="2" max="2" width="14.28515625" customWidth="1"/>
  </cols>
  <sheetData>
    <row r="1" spans="1:13" x14ac:dyDescent="0.25">
      <c r="A1" s="10" t="s">
        <v>233</v>
      </c>
      <c r="B1" t="s">
        <v>165</v>
      </c>
    </row>
    <row r="3" spans="1:13" x14ac:dyDescent="0.25">
      <c r="A3" s="3" t="s">
        <v>1</v>
      </c>
      <c r="B3" t="s">
        <v>166</v>
      </c>
      <c r="L3" s="1" t="s">
        <v>168</v>
      </c>
      <c r="M3" s="1">
        <v>0</v>
      </c>
    </row>
    <row r="4" spans="1:13" x14ac:dyDescent="0.25">
      <c r="L4" s="1" t="s">
        <v>171</v>
      </c>
      <c r="M4" s="1">
        <v>0</v>
      </c>
    </row>
    <row r="5" spans="1:13" x14ac:dyDescent="0.25">
      <c r="L5" s="1" t="s">
        <v>174</v>
      </c>
      <c r="M5" s="1">
        <v>5</v>
      </c>
    </row>
    <row r="6" spans="1:13" x14ac:dyDescent="0.25">
      <c r="L6" s="1" t="s">
        <v>176</v>
      </c>
      <c r="M6" s="1">
        <v>3</v>
      </c>
    </row>
    <row r="7" spans="1:13" x14ac:dyDescent="0.25">
      <c r="A7" s="3" t="s">
        <v>3</v>
      </c>
      <c r="B7" t="s">
        <v>167</v>
      </c>
      <c r="L7" s="1" t="s">
        <v>169</v>
      </c>
      <c r="M7" s="1">
        <v>2</v>
      </c>
    </row>
    <row r="8" spans="1:13" x14ac:dyDescent="0.25">
      <c r="L8" s="1" t="s">
        <v>172</v>
      </c>
      <c r="M8" s="1">
        <v>2</v>
      </c>
    </row>
    <row r="9" spans="1:13" x14ac:dyDescent="0.25">
      <c r="L9" s="1" t="s">
        <v>25</v>
      </c>
      <c r="M9" s="1">
        <v>3</v>
      </c>
    </row>
    <row r="10" spans="1:13" x14ac:dyDescent="0.25">
      <c r="L10" s="1" t="s">
        <v>177</v>
      </c>
      <c r="M10" s="1">
        <v>1</v>
      </c>
    </row>
    <row r="11" spans="1:13" x14ac:dyDescent="0.25">
      <c r="A11" s="3" t="s">
        <v>5</v>
      </c>
      <c r="B11" t="s">
        <v>179</v>
      </c>
      <c r="L11" s="1" t="s">
        <v>170</v>
      </c>
      <c r="M11" s="1">
        <v>5</v>
      </c>
    </row>
    <row r="12" spans="1:13" x14ac:dyDescent="0.25">
      <c r="L12" s="1" t="s">
        <v>173</v>
      </c>
      <c r="M12" s="1">
        <v>4</v>
      </c>
    </row>
    <row r="13" spans="1:13" x14ac:dyDescent="0.25">
      <c r="L13" s="1" t="s">
        <v>175</v>
      </c>
      <c r="M13" s="1">
        <v>3</v>
      </c>
    </row>
    <row r="14" spans="1:13" x14ac:dyDescent="0.25">
      <c r="L14" s="1" t="s">
        <v>178</v>
      </c>
      <c r="M14" s="1">
        <v>2</v>
      </c>
    </row>
    <row r="15" spans="1:13" x14ac:dyDescent="0.25">
      <c r="A15" s="3" t="s">
        <v>19</v>
      </c>
      <c r="B15" t="s">
        <v>180</v>
      </c>
    </row>
    <row r="17" spans="1:13" x14ac:dyDescent="0.25">
      <c r="B17" s="1" t="s">
        <v>181</v>
      </c>
      <c r="C17" s="1">
        <v>0</v>
      </c>
      <c r="D17" s="1">
        <v>1</v>
      </c>
      <c r="E17" s="1">
        <v>2</v>
      </c>
      <c r="F17" s="1">
        <v>3</v>
      </c>
      <c r="G17" s="1">
        <v>4</v>
      </c>
      <c r="H17" s="1">
        <v>5</v>
      </c>
      <c r="I17" s="8" t="s">
        <v>60</v>
      </c>
    </row>
    <row r="18" spans="1:13" x14ac:dyDescent="0.25">
      <c r="B18" s="1" t="s">
        <v>58</v>
      </c>
      <c r="C18" s="1"/>
      <c r="D18" s="1"/>
      <c r="E18" s="1"/>
      <c r="F18" s="1"/>
      <c r="G18" s="1"/>
      <c r="H18" s="1"/>
      <c r="I18" s="1"/>
    </row>
    <row r="27" spans="1:13" x14ac:dyDescent="0.25">
      <c r="A27" s="2" t="s">
        <v>226</v>
      </c>
      <c r="B27" t="s">
        <v>55</v>
      </c>
    </row>
    <row r="28" spans="1:13" x14ac:dyDescent="0.25">
      <c r="B28" t="s">
        <v>56</v>
      </c>
    </row>
    <row r="29" spans="1:13" x14ac:dyDescent="0.25">
      <c r="B29" t="s">
        <v>57</v>
      </c>
    </row>
    <row r="30" spans="1:13" x14ac:dyDescent="0.25">
      <c r="M30" s="1">
        <v>5</v>
      </c>
    </row>
    <row r="31" spans="1:13" x14ac:dyDescent="0.25">
      <c r="A31" s="3" t="s">
        <v>1</v>
      </c>
      <c r="B31" t="s">
        <v>48</v>
      </c>
      <c r="M31" s="1">
        <v>4</v>
      </c>
    </row>
    <row r="32" spans="1:13" x14ac:dyDescent="0.25">
      <c r="M32" s="1">
        <v>0</v>
      </c>
    </row>
    <row r="33" spans="1:13" x14ac:dyDescent="0.25">
      <c r="M33" s="1">
        <v>3</v>
      </c>
    </row>
    <row r="34" spans="1:13" x14ac:dyDescent="0.25">
      <c r="M34" s="1">
        <v>3</v>
      </c>
    </row>
    <row r="35" spans="1:13" x14ac:dyDescent="0.25">
      <c r="A35" s="3" t="s">
        <v>3</v>
      </c>
      <c r="B35" t="s">
        <v>49</v>
      </c>
      <c r="M35" s="1">
        <v>3</v>
      </c>
    </row>
    <row r="36" spans="1:13" x14ac:dyDescent="0.25">
      <c r="M36" s="1">
        <v>6</v>
      </c>
    </row>
    <row r="37" spans="1:13" x14ac:dyDescent="0.25">
      <c r="M37" s="1">
        <v>4</v>
      </c>
    </row>
    <row r="38" spans="1:13" x14ac:dyDescent="0.25">
      <c r="M38" s="1">
        <v>4</v>
      </c>
    </row>
    <row r="39" spans="1:13" x14ac:dyDescent="0.25">
      <c r="A39" s="3" t="s">
        <v>5</v>
      </c>
      <c r="B39" t="s">
        <v>50</v>
      </c>
      <c r="M39" s="1">
        <v>2</v>
      </c>
    </row>
    <row r="40" spans="1:13" x14ac:dyDescent="0.25">
      <c r="M40" s="1">
        <v>0</v>
      </c>
    </row>
    <row r="41" spans="1:13" x14ac:dyDescent="0.25">
      <c r="M41" s="1">
        <v>3</v>
      </c>
    </row>
    <row r="42" spans="1:13" x14ac:dyDescent="0.25">
      <c r="M42" s="1">
        <v>0</v>
      </c>
    </row>
    <row r="43" spans="1:13" x14ac:dyDescent="0.25">
      <c r="A43" s="3" t="s">
        <v>19</v>
      </c>
      <c r="B43" t="s">
        <v>51</v>
      </c>
      <c r="M43" s="1">
        <v>4</v>
      </c>
    </row>
    <row r="44" spans="1:13" x14ac:dyDescent="0.25">
      <c r="M44" s="1">
        <v>1</v>
      </c>
    </row>
    <row r="45" spans="1:13" x14ac:dyDescent="0.25">
      <c r="M45" s="1">
        <v>5</v>
      </c>
    </row>
    <row r="46" spans="1:13" x14ac:dyDescent="0.25">
      <c r="M46" s="1">
        <v>2</v>
      </c>
    </row>
    <row r="47" spans="1:13" x14ac:dyDescent="0.25">
      <c r="A47" s="3" t="s">
        <v>21</v>
      </c>
      <c r="B47" t="s">
        <v>62</v>
      </c>
      <c r="M47" s="1">
        <v>0</v>
      </c>
    </row>
    <row r="48" spans="1:13" x14ac:dyDescent="0.25">
      <c r="M48" s="1">
        <v>5</v>
      </c>
    </row>
    <row r="49" spans="1:13" x14ac:dyDescent="0.25">
      <c r="B49" s="1" t="s">
        <v>61</v>
      </c>
      <c r="C49" s="1">
        <v>0</v>
      </c>
      <c r="D49" s="1">
        <v>1</v>
      </c>
      <c r="E49" s="1">
        <v>2</v>
      </c>
      <c r="F49" s="1">
        <v>3</v>
      </c>
      <c r="G49" s="1">
        <v>4</v>
      </c>
      <c r="H49" s="1">
        <v>5</v>
      </c>
      <c r="I49" s="1">
        <v>6</v>
      </c>
      <c r="J49" s="5" t="s">
        <v>60</v>
      </c>
      <c r="M49" s="1">
        <v>0</v>
      </c>
    </row>
    <row r="50" spans="1:13" x14ac:dyDescent="0.25">
      <c r="B50" s="1" t="s">
        <v>58</v>
      </c>
      <c r="C50" s="1"/>
      <c r="D50" s="1"/>
      <c r="E50" s="1"/>
      <c r="F50" s="1"/>
      <c r="G50" s="1"/>
      <c r="H50" s="1"/>
      <c r="I50" s="1"/>
      <c r="J50" s="1"/>
    </row>
    <row r="51" spans="1:13" x14ac:dyDescent="0.25">
      <c r="B51" s="1" t="s">
        <v>59</v>
      </c>
      <c r="C51" s="1"/>
      <c r="D51" s="1"/>
      <c r="E51" s="1"/>
      <c r="F51" s="1"/>
      <c r="G51" s="1"/>
      <c r="H51" s="1"/>
      <c r="I51" s="1"/>
      <c r="J51" s="1"/>
    </row>
    <row r="53" spans="1:13" x14ac:dyDescent="0.25">
      <c r="A53" s="3" t="s">
        <v>40</v>
      </c>
      <c r="B53" t="s">
        <v>53</v>
      </c>
    </row>
    <row r="57" spans="1:13" x14ac:dyDescent="0.25">
      <c r="A57" s="3" t="s">
        <v>42</v>
      </c>
      <c r="B57" t="s">
        <v>54</v>
      </c>
    </row>
    <row r="63" spans="1:13" x14ac:dyDescent="0.25">
      <c r="A63" s="2" t="s">
        <v>227</v>
      </c>
      <c r="B63" t="s">
        <v>63</v>
      </c>
    </row>
    <row r="64" spans="1:13" x14ac:dyDescent="0.25">
      <c r="B64" t="s">
        <v>64</v>
      </c>
    </row>
    <row r="66" spans="1:13" x14ac:dyDescent="0.25">
      <c r="A66" s="3" t="s">
        <v>1</v>
      </c>
      <c r="B66" t="s">
        <v>65</v>
      </c>
      <c r="M66" s="1">
        <v>1</v>
      </c>
    </row>
    <row r="67" spans="1:13" x14ac:dyDescent="0.25">
      <c r="M67" s="1">
        <v>1</v>
      </c>
    </row>
    <row r="68" spans="1:13" x14ac:dyDescent="0.25">
      <c r="M68" s="1">
        <v>1</v>
      </c>
    </row>
    <row r="69" spans="1:13" x14ac:dyDescent="0.25">
      <c r="M69" s="1">
        <v>0</v>
      </c>
    </row>
    <row r="70" spans="1:13" x14ac:dyDescent="0.25">
      <c r="A70" s="3" t="s">
        <v>3</v>
      </c>
      <c r="B70" t="s">
        <v>66</v>
      </c>
      <c r="M70" s="1">
        <v>0</v>
      </c>
    </row>
    <row r="71" spans="1:13" x14ac:dyDescent="0.25">
      <c r="M71" s="1">
        <v>2</v>
      </c>
    </row>
    <row r="72" spans="1:13" x14ac:dyDescent="0.25">
      <c r="M72" s="1">
        <v>2</v>
      </c>
    </row>
    <row r="73" spans="1:13" x14ac:dyDescent="0.25">
      <c r="M73" s="1">
        <v>1</v>
      </c>
    </row>
    <row r="74" spans="1:13" x14ac:dyDescent="0.25">
      <c r="A74" s="3" t="s">
        <v>5</v>
      </c>
      <c r="B74" t="s">
        <v>67</v>
      </c>
      <c r="M74" s="1">
        <v>1</v>
      </c>
    </row>
    <row r="75" spans="1:13" x14ac:dyDescent="0.25">
      <c r="M75" s="1">
        <v>2</v>
      </c>
    </row>
    <row r="76" spans="1:13" x14ac:dyDescent="0.25">
      <c r="M76" s="1">
        <v>2</v>
      </c>
    </row>
    <row r="77" spans="1:13" x14ac:dyDescent="0.25">
      <c r="M77" s="1">
        <v>0</v>
      </c>
    </row>
    <row r="78" spans="1:13" x14ac:dyDescent="0.25">
      <c r="A78" s="3" t="s">
        <v>19</v>
      </c>
      <c r="B78" t="s">
        <v>52</v>
      </c>
      <c r="M78" s="1">
        <v>0</v>
      </c>
    </row>
    <row r="79" spans="1:13" x14ac:dyDescent="0.25">
      <c r="M79" s="1">
        <v>1</v>
      </c>
    </row>
    <row r="80" spans="1:13" x14ac:dyDescent="0.25">
      <c r="M80" s="1">
        <v>2</v>
      </c>
    </row>
    <row r="81" spans="1:13" x14ac:dyDescent="0.25">
      <c r="M81" s="1">
        <v>2</v>
      </c>
    </row>
    <row r="82" spans="1:13" x14ac:dyDescent="0.25">
      <c r="M82" s="1">
        <v>0</v>
      </c>
    </row>
    <row r="83" spans="1:13" x14ac:dyDescent="0.25">
      <c r="M83" s="1">
        <v>1</v>
      </c>
    </row>
    <row r="84" spans="1:13" x14ac:dyDescent="0.25">
      <c r="A84" s="3" t="s">
        <v>21</v>
      </c>
      <c r="B84" t="s">
        <v>68</v>
      </c>
      <c r="M84" s="1">
        <v>0</v>
      </c>
    </row>
    <row r="85" spans="1:13" x14ac:dyDescent="0.25">
      <c r="M85" s="1">
        <v>0</v>
      </c>
    </row>
    <row r="86" spans="1:13" x14ac:dyDescent="0.25">
      <c r="M86" s="1">
        <v>3</v>
      </c>
    </row>
    <row r="87" spans="1:13" x14ac:dyDescent="0.25">
      <c r="M87" s="1">
        <v>0</v>
      </c>
    </row>
    <row r="88" spans="1:13" x14ac:dyDescent="0.25">
      <c r="A88" s="3" t="s">
        <v>40</v>
      </c>
      <c r="B88" t="s">
        <v>69</v>
      </c>
      <c r="M88" s="1">
        <v>0</v>
      </c>
    </row>
    <row r="89" spans="1:13" x14ac:dyDescent="0.25">
      <c r="M89" s="1">
        <v>4</v>
      </c>
    </row>
    <row r="90" spans="1:13" x14ac:dyDescent="0.25">
      <c r="M90" s="1">
        <v>1</v>
      </c>
    </row>
    <row r="91" spans="1:13" x14ac:dyDescent="0.25">
      <c r="M91" s="1">
        <v>3</v>
      </c>
    </row>
    <row r="92" spans="1:13" x14ac:dyDescent="0.25">
      <c r="A92" s="3" t="s">
        <v>42</v>
      </c>
      <c r="B92" t="s">
        <v>70</v>
      </c>
      <c r="M92" s="1">
        <v>0</v>
      </c>
    </row>
    <row r="93" spans="1:13" x14ac:dyDescent="0.25">
      <c r="M93" s="1">
        <v>0</v>
      </c>
    </row>
    <row r="94" spans="1:13" x14ac:dyDescent="0.25">
      <c r="M94" s="1">
        <v>2</v>
      </c>
    </row>
    <row r="95" spans="1:13" x14ac:dyDescent="0.25">
      <c r="M95" s="1">
        <v>1</v>
      </c>
    </row>
    <row r="96" spans="1:13" x14ac:dyDescent="0.25">
      <c r="A96" s="3" t="s">
        <v>71</v>
      </c>
      <c r="B96" t="s">
        <v>72</v>
      </c>
      <c r="M96" s="1">
        <v>5</v>
      </c>
    </row>
    <row r="97" spans="2:13" x14ac:dyDescent="0.25">
      <c r="M97" s="1">
        <v>2</v>
      </c>
    </row>
    <row r="98" spans="2:13" x14ac:dyDescent="0.25">
      <c r="M98" s="1">
        <v>3</v>
      </c>
    </row>
    <row r="99" spans="2:13" x14ac:dyDescent="0.25">
      <c r="M99" s="1">
        <v>0</v>
      </c>
    </row>
    <row r="100" spans="2:13" x14ac:dyDescent="0.25">
      <c r="M100" s="1">
        <v>3</v>
      </c>
    </row>
    <row r="105" spans="2:13" x14ac:dyDescent="0.25">
      <c r="B105" s="7"/>
    </row>
    <row r="106" spans="2:13" x14ac:dyDescent="0.25">
      <c r="B106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opLeftCell="A91" workbookViewId="0">
      <selection activeCell="K81" sqref="K81"/>
    </sheetView>
  </sheetViews>
  <sheetFormatPr defaultRowHeight="15" x14ac:dyDescent="0.25"/>
  <cols>
    <col min="1" max="1" width="5.7109375" style="3" customWidth="1"/>
    <col min="2" max="2" width="12.85546875" customWidth="1"/>
    <col min="3" max="31" width="9.7109375" customWidth="1"/>
  </cols>
  <sheetData>
    <row r="1" spans="1:15" x14ac:dyDescent="0.25">
      <c r="A1" s="2" t="s">
        <v>232</v>
      </c>
      <c r="B1" t="s">
        <v>73</v>
      </c>
    </row>
    <row r="3" spans="1:15" x14ac:dyDescent="0.25">
      <c r="B3" s="1" t="s">
        <v>74</v>
      </c>
      <c r="C3" s="1">
        <v>0</v>
      </c>
      <c r="D3" s="1">
        <v>2</v>
      </c>
      <c r="E3" s="1">
        <v>4</v>
      </c>
      <c r="F3" s="1">
        <v>6</v>
      </c>
      <c r="G3" s="1">
        <v>8</v>
      </c>
      <c r="H3" s="1">
        <v>10</v>
      </c>
      <c r="I3" s="1">
        <v>12</v>
      </c>
      <c r="J3" s="1">
        <v>14</v>
      </c>
      <c r="K3" s="1">
        <v>16</v>
      </c>
      <c r="L3" s="1">
        <v>18</v>
      </c>
      <c r="M3" s="1">
        <v>20</v>
      </c>
      <c r="N3" s="1">
        <v>22</v>
      </c>
      <c r="O3" s="1">
        <v>24</v>
      </c>
    </row>
    <row r="4" spans="1:15" x14ac:dyDescent="0.25">
      <c r="B4" s="1" t="s">
        <v>75</v>
      </c>
      <c r="C4" s="1">
        <v>4</v>
      </c>
      <c r="D4" s="1">
        <v>2</v>
      </c>
      <c r="E4" s="1">
        <v>1</v>
      </c>
      <c r="F4" s="1">
        <v>3</v>
      </c>
      <c r="G4" s="1">
        <v>6</v>
      </c>
      <c r="H4" s="1">
        <v>8</v>
      </c>
      <c r="I4" s="1">
        <v>10</v>
      </c>
      <c r="J4" s="1">
        <v>13</v>
      </c>
      <c r="K4" s="1">
        <v>11</v>
      </c>
      <c r="L4" s="1">
        <v>9</v>
      </c>
      <c r="M4" s="1">
        <v>7</v>
      </c>
      <c r="N4" s="1">
        <v>5</v>
      </c>
      <c r="O4" s="1">
        <v>3</v>
      </c>
    </row>
    <row r="7" spans="1:15" x14ac:dyDescent="0.25">
      <c r="A7" s="3" t="s">
        <v>1</v>
      </c>
      <c r="B7" t="s">
        <v>76</v>
      </c>
    </row>
    <row r="20" spans="1:15" x14ac:dyDescent="0.25">
      <c r="A20" s="2" t="s">
        <v>231</v>
      </c>
      <c r="B20" t="s">
        <v>73</v>
      </c>
    </row>
    <row r="22" spans="1:15" x14ac:dyDescent="0.25">
      <c r="B22" s="1" t="s">
        <v>74</v>
      </c>
      <c r="C22" s="1">
        <v>0</v>
      </c>
      <c r="D22" s="1">
        <v>2</v>
      </c>
      <c r="E22" s="1">
        <v>4</v>
      </c>
      <c r="F22" s="1">
        <v>6</v>
      </c>
      <c r="G22" s="1">
        <v>8</v>
      </c>
      <c r="H22" s="1">
        <v>10</v>
      </c>
      <c r="I22" s="1">
        <v>12</v>
      </c>
      <c r="J22" s="1">
        <v>14</v>
      </c>
      <c r="K22" s="1">
        <v>16</v>
      </c>
      <c r="L22" s="1">
        <v>18</v>
      </c>
      <c r="M22" s="1">
        <v>20</v>
      </c>
      <c r="N22" s="1">
        <v>22</v>
      </c>
      <c r="O22" s="1">
        <v>24</v>
      </c>
    </row>
    <row r="23" spans="1:15" x14ac:dyDescent="0.25">
      <c r="B23" s="1" t="s">
        <v>75</v>
      </c>
      <c r="C23" s="1">
        <v>0</v>
      </c>
      <c r="D23" s="1">
        <v>-2</v>
      </c>
      <c r="E23" s="1">
        <v>-5</v>
      </c>
      <c r="F23" s="1">
        <v>-6</v>
      </c>
      <c r="G23" s="1">
        <v>-5</v>
      </c>
      <c r="H23" s="1">
        <v>-2</v>
      </c>
      <c r="I23" s="1">
        <v>0</v>
      </c>
      <c r="J23" s="1">
        <v>3</v>
      </c>
      <c r="K23" s="1">
        <v>2</v>
      </c>
      <c r="L23" s="1">
        <v>2</v>
      </c>
      <c r="M23" s="1">
        <v>0</v>
      </c>
      <c r="N23" s="1">
        <v>-1</v>
      </c>
      <c r="O23" s="1">
        <v>-2</v>
      </c>
    </row>
    <row r="26" spans="1:15" x14ac:dyDescent="0.25">
      <c r="A26" s="3" t="s">
        <v>1</v>
      </c>
      <c r="B26" t="s">
        <v>76</v>
      </c>
    </row>
    <row r="30" spans="1:15" x14ac:dyDescent="0.25">
      <c r="A30" s="3" t="s">
        <v>3</v>
      </c>
      <c r="B30" t="s">
        <v>77</v>
      </c>
    </row>
    <row r="34" spans="1:2" x14ac:dyDescent="0.25">
      <c r="A34" s="3" t="s">
        <v>5</v>
      </c>
      <c r="B34" t="s">
        <v>78</v>
      </c>
    </row>
    <row r="38" spans="1:2" x14ac:dyDescent="0.25">
      <c r="A38" s="3" t="s">
        <v>19</v>
      </c>
      <c r="B38" t="s">
        <v>79</v>
      </c>
    </row>
    <row r="50" spans="1:13" x14ac:dyDescent="0.25">
      <c r="A50" s="2" t="s">
        <v>230</v>
      </c>
      <c r="B50" t="s">
        <v>73</v>
      </c>
    </row>
    <row r="52" spans="1:13" x14ac:dyDescent="0.25">
      <c r="B52" s="1" t="s">
        <v>182</v>
      </c>
      <c r="C52" s="1">
        <v>2000</v>
      </c>
      <c r="D52" s="1">
        <v>2001</v>
      </c>
      <c r="E52" s="1">
        <v>2002</v>
      </c>
      <c r="F52" s="1">
        <v>2003</v>
      </c>
      <c r="G52" s="1">
        <v>2004</v>
      </c>
      <c r="H52" s="1">
        <v>2005</v>
      </c>
      <c r="I52" s="1">
        <v>2006</v>
      </c>
      <c r="J52" s="1">
        <v>2007</v>
      </c>
      <c r="K52" s="1">
        <v>2008</v>
      </c>
      <c r="L52" s="1">
        <v>2009</v>
      </c>
      <c r="M52" s="1">
        <v>2010</v>
      </c>
    </row>
    <row r="53" spans="1:13" x14ac:dyDescent="0.25">
      <c r="B53" s="1" t="s">
        <v>183</v>
      </c>
      <c r="C53" s="1">
        <v>16</v>
      </c>
      <c r="D53" s="1">
        <v>21</v>
      </c>
      <c r="E53" s="1">
        <v>29</v>
      </c>
      <c r="F53" s="1">
        <v>34</v>
      </c>
      <c r="G53" s="1">
        <v>45</v>
      </c>
      <c r="H53" s="1">
        <v>41</v>
      </c>
      <c r="I53" s="1">
        <v>35</v>
      </c>
      <c r="J53" s="1">
        <v>39</v>
      </c>
      <c r="K53" s="1">
        <v>43</v>
      </c>
      <c r="L53" s="1">
        <v>48</v>
      </c>
      <c r="M53" s="1">
        <v>55</v>
      </c>
    </row>
    <row r="56" spans="1:13" x14ac:dyDescent="0.25">
      <c r="A56" s="3" t="s">
        <v>1</v>
      </c>
      <c r="B56" t="s">
        <v>184</v>
      </c>
    </row>
    <row r="70" spans="1:7" x14ac:dyDescent="0.25">
      <c r="A70" s="2" t="s">
        <v>228</v>
      </c>
      <c r="B70" t="s">
        <v>185</v>
      </c>
    </row>
    <row r="72" spans="1:7" x14ac:dyDescent="0.25">
      <c r="A72" s="3" t="s">
        <v>1</v>
      </c>
      <c r="B72" t="s">
        <v>186</v>
      </c>
    </row>
    <row r="74" spans="1:7" x14ac:dyDescent="0.25">
      <c r="B74" s="1"/>
      <c r="C74" s="1" t="s">
        <v>188</v>
      </c>
      <c r="D74" s="1" t="s">
        <v>189</v>
      </c>
      <c r="E74" s="1" t="s">
        <v>190</v>
      </c>
      <c r="F74" s="1" t="s">
        <v>191</v>
      </c>
      <c r="G74" s="1" t="s">
        <v>60</v>
      </c>
    </row>
    <row r="75" spans="1:7" x14ac:dyDescent="0.25">
      <c r="B75" s="1" t="s">
        <v>192</v>
      </c>
      <c r="C75" s="1">
        <v>72</v>
      </c>
      <c r="D75" s="1">
        <v>34</v>
      </c>
      <c r="E75" s="1"/>
      <c r="F75" s="1">
        <v>12</v>
      </c>
      <c r="G75" s="1">
        <v>143</v>
      </c>
    </row>
    <row r="76" spans="1:7" x14ac:dyDescent="0.25">
      <c r="B76" s="1" t="s">
        <v>193</v>
      </c>
      <c r="C76" s="1"/>
      <c r="D76" s="1">
        <v>58</v>
      </c>
      <c r="E76" s="1">
        <v>35</v>
      </c>
      <c r="F76" s="1"/>
      <c r="G76" s="1"/>
    </row>
    <row r="77" spans="1:7" x14ac:dyDescent="0.25">
      <c r="B77" s="1" t="s">
        <v>194</v>
      </c>
      <c r="C77" s="1">
        <v>94</v>
      </c>
      <c r="D77" s="1"/>
      <c r="E77" s="1"/>
      <c r="F77" s="1">
        <v>64</v>
      </c>
      <c r="G77" s="1"/>
    </row>
    <row r="79" spans="1:7" x14ac:dyDescent="0.25">
      <c r="A79" s="3" t="s">
        <v>3</v>
      </c>
      <c r="B79" t="s">
        <v>187</v>
      </c>
    </row>
    <row r="88" spans="1:8" x14ac:dyDescent="0.25">
      <c r="A88" s="3" t="s">
        <v>236</v>
      </c>
      <c r="B88" s="14" t="s">
        <v>237</v>
      </c>
    </row>
    <row r="90" spans="1:8" x14ac:dyDescent="0.25">
      <c r="A90" s="4" t="s">
        <v>195</v>
      </c>
      <c r="H90" s="14" t="s">
        <v>229</v>
      </c>
    </row>
    <row r="91" spans="1:8" x14ac:dyDescent="0.25">
      <c r="A91" s="4" t="s">
        <v>196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6"/>
  <sheetViews>
    <sheetView topLeftCell="A37" workbookViewId="0">
      <selection activeCell="A65" sqref="A65"/>
    </sheetView>
  </sheetViews>
  <sheetFormatPr defaultRowHeight="15" x14ac:dyDescent="0.25"/>
  <cols>
    <col min="1" max="1" width="5.7109375" style="3" customWidth="1"/>
  </cols>
  <sheetData>
    <row r="1" spans="1:2" x14ac:dyDescent="0.25">
      <c r="A1" s="12" t="s">
        <v>238</v>
      </c>
      <c r="B1" t="s">
        <v>212</v>
      </c>
    </row>
    <row r="3" spans="1:2" x14ac:dyDescent="0.25">
      <c r="A3" s="3" t="s">
        <v>1</v>
      </c>
      <c r="B3" t="s">
        <v>214</v>
      </c>
    </row>
    <row r="7" spans="1:2" x14ac:dyDescent="0.25">
      <c r="A7" s="3" t="s">
        <v>3</v>
      </c>
      <c r="B7" t="s">
        <v>215</v>
      </c>
    </row>
    <row r="8" spans="1:2" x14ac:dyDescent="0.25">
      <c r="B8" t="s">
        <v>216</v>
      </c>
    </row>
    <row r="16" spans="1:2" x14ac:dyDescent="0.25">
      <c r="A16" s="3" t="s">
        <v>5</v>
      </c>
      <c r="B16" t="s">
        <v>213</v>
      </c>
    </row>
    <row r="30" spans="1:2" x14ac:dyDescent="0.25">
      <c r="A30" s="2" t="s">
        <v>239</v>
      </c>
      <c r="B30" t="s">
        <v>80</v>
      </c>
    </row>
    <row r="32" spans="1:2" x14ac:dyDescent="0.25">
      <c r="A32" s="3" t="s">
        <v>1</v>
      </c>
      <c r="B32" t="s">
        <v>81</v>
      </c>
    </row>
    <row r="36" spans="1:2" x14ac:dyDescent="0.25">
      <c r="A36" s="3" t="s">
        <v>3</v>
      </c>
      <c r="B36" t="s">
        <v>87</v>
      </c>
    </row>
    <row r="40" spans="1:2" x14ac:dyDescent="0.25">
      <c r="A40" s="3" t="s">
        <v>5</v>
      </c>
      <c r="B40" t="s">
        <v>88</v>
      </c>
    </row>
    <row r="41" spans="1:2" x14ac:dyDescent="0.25">
      <c r="B41" t="s">
        <v>197</v>
      </c>
    </row>
    <row r="45" spans="1:2" x14ac:dyDescent="0.25">
      <c r="A45" s="3" t="s">
        <v>19</v>
      </c>
      <c r="B45" t="s">
        <v>82</v>
      </c>
    </row>
    <row r="49" spans="1:2" x14ac:dyDescent="0.25">
      <c r="A49" s="3" t="s">
        <v>21</v>
      </c>
      <c r="B49" t="s">
        <v>83</v>
      </c>
    </row>
    <row r="53" spans="1:2" x14ac:dyDescent="0.25">
      <c r="A53" s="3" t="s">
        <v>40</v>
      </c>
      <c r="B53" t="s">
        <v>84</v>
      </c>
    </row>
    <row r="54" spans="1:2" x14ac:dyDescent="0.25">
      <c r="B54" t="s">
        <v>85</v>
      </c>
    </row>
    <row r="55" spans="1:2" x14ac:dyDescent="0.25">
      <c r="B55" t="s">
        <v>86</v>
      </c>
    </row>
    <row r="65" spans="1:2" x14ac:dyDescent="0.25">
      <c r="A65" s="12" t="s">
        <v>240</v>
      </c>
      <c r="B65" t="s">
        <v>217</v>
      </c>
    </row>
    <row r="67" spans="1:2" x14ac:dyDescent="0.25">
      <c r="A67" s="3" t="s">
        <v>1</v>
      </c>
      <c r="B67" t="s">
        <v>221</v>
      </c>
    </row>
    <row r="68" spans="1:2" x14ac:dyDescent="0.25">
      <c r="B68" s="4" t="s">
        <v>222</v>
      </c>
    </row>
    <row r="69" spans="1:2" x14ac:dyDescent="0.25">
      <c r="B69" s="4" t="s">
        <v>218</v>
      </c>
    </row>
    <row r="70" spans="1:2" x14ac:dyDescent="0.25">
      <c r="B70" t="s">
        <v>223</v>
      </c>
    </row>
    <row r="75" spans="1:2" x14ac:dyDescent="0.25">
      <c r="A75" s="3" t="s">
        <v>3</v>
      </c>
      <c r="B75" t="s">
        <v>219</v>
      </c>
    </row>
    <row r="76" spans="1:2" x14ac:dyDescent="0.25">
      <c r="A76" s="4"/>
      <c r="B76" s="4" t="s">
        <v>220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4"/>
  <sheetViews>
    <sheetView workbookViewId="0">
      <selection activeCell="A103" sqref="A103"/>
    </sheetView>
  </sheetViews>
  <sheetFormatPr defaultRowHeight="15" x14ac:dyDescent="0.25"/>
  <cols>
    <col min="1" max="1" width="5.7109375" style="3" customWidth="1"/>
    <col min="11" max="12" width="12.7109375" customWidth="1"/>
  </cols>
  <sheetData>
    <row r="1" spans="1:2" x14ac:dyDescent="0.25">
      <c r="A1" s="2" t="s">
        <v>241</v>
      </c>
      <c r="B1" t="s">
        <v>89</v>
      </c>
    </row>
    <row r="3" spans="1:2" x14ac:dyDescent="0.25">
      <c r="A3" s="3" t="s">
        <v>1</v>
      </c>
      <c r="B3" t="s">
        <v>90</v>
      </c>
    </row>
    <row r="9" spans="1:2" x14ac:dyDescent="0.25">
      <c r="A9" s="3" t="s">
        <v>3</v>
      </c>
      <c r="B9" t="s">
        <v>91</v>
      </c>
    </row>
    <row r="13" spans="1:2" x14ac:dyDescent="0.25">
      <c r="A13" s="3" t="s">
        <v>5</v>
      </c>
      <c r="B13" t="s">
        <v>92</v>
      </c>
    </row>
    <row r="17" spans="1:2" x14ac:dyDescent="0.25">
      <c r="A17" s="3" t="s">
        <v>19</v>
      </c>
      <c r="B17" t="s">
        <v>93</v>
      </c>
    </row>
    <row r="21" spans="1:2" x14ac:dyDescent="0.25">
      <c r="A21" s="3" t="s">
        <v>21</v>
      </c>
      <c r="B21" t="s">
        <v>94</v>
      </c>
    </row>
    <row r="25" spans="1:2" x14ac:dyDescent="0.25">
      <c r="A25" s="3" t="s">
        <v>40</v>
      </c>
      <c r="B25" t="s">
        <v>95</v>
      </c>
    </row>
    <row r="29" spans="1:2" x14ac:dyDescent="0.25">
      <c r="A29" s="3" t="s">
        <v>42</v>
      </c>
      <c r="B29" t="s">
        <v>96</v>
      </c>
    </row>
    <row r="40" spans="1:12" x14ac:dyDescent="0.25">
      <c r="A40" s="12" t="s">
        <v>242</v>
      </c>
      <c r="B40" t="s">
        <v>198</v>
      </c>
      <c r="K40" s="9" t="s">
        <v>202</v>
      </c>
      <c r="L40" s="9" t="s">
        <v>203</v>
      </c>
    </row>
    <row r="41" spans="1:12" x14ac:dyDescent="0.25">
      <c r="K41" s="1" t="s">
        <v>204</v>
      </c>
      <c r="L41" s="1">
        <v>8647</v>
      </c>
    </row>
    <row r="42" spans="1:12" x14ac:dyDescent="0.25">
      <c r="B42" s="4" t="s">
        <v>199</v>
      </c>
      <c r="K42" s="1" t="s">
        <v>205</v>
      </c>
      <c r="L42" s="1">
        <v>699</v>
      </c>
    </row>
    <row r="43" spans="1:12" x14ac:dyDescent="0.25">
      <c r="B43" s="4" t="s">
        <v>200</v>
      </c>
      <c r="K43" s="1" t="s">
        <v>206</v>
      </c>
      <c r="L43" s="1">
        <v>202</v>
      </c>
    </row>
    <row r="44" spans="1:12" x14ac:dyDescent="0.25">
      <c r="K44" s="1" t="s">
        <v>207</v>
      </c>
      <c r="L44" s="1">
        <v>1257</v>
      </c>
    </row>
    <row r="45" spans="1:12" x14ac:dyDescent="0.25">
      <c r="A45" s="3" t="s">
        <v>1</v>
      </c>
      <c r="B45" t="s">
        <v>211</v>
      </c>
      <c r="K45" s="1" t="s">
        <v>208</v>
      </c>
      <c r="L45" s="1">
        <v>1002</v>
      </c>
    </row>
    <row r="46" spans="1:12" x14ac:dyDescent="0.25">
      <c r="K46" s="1" t="s">
        <v>209</v>
      </c>
      <c r="L46" s="1">
        <v>2651</v>
      </c>
    </row>
    <row r="47" spans="1:12" x14ac:dyDescent="0.25">
      <c r="K47" s="1" t="s">
        <v>210</v>
      </c>
      <c r="L47" s="1">
        <v>14458</v>
      </c>
    </row>
    <row r="50" spans="1:2" x14ac:dyDescent="0.25">
      <c r="A50" s="3" t="s">
        <v>3</v>
      </c>
      <c r="B50" t="s">
        <v>201</v>
      </c>
    </row>
    <row r="60" spans="1:2" x14ac:dyDescent="0.25">
      <c r="A60" s="2" t="s">
        <v>243</v>
      </c>
      <c r="B60" t="s">
        <v>97</v>
      </c>
    </row>
    <row r="62" spans="1:2" x14ac:dyDescent="0.25">
      <c r="A62" s="3" t="s">
        <v>1</v>
      </c>
      <c r="B62" t="s">
        <v>104</v>
      </c>
    </row>
    <row r="68" spans="1:2" x14ac:dyDescent="0.25">
      <c r="A68" s="3" t="s">
        <v>3</v>
      </c>
      <c r="B68" t="s">
        <v>98</v>
      </c>
    </row>
    <row r="73" spans="1:2" x14ac:dyDescent="0.25">
      <c r="A73" s="3" t="s">
        <v>5</v>
      </c>
      <c r="B73" t="s">
        <v>99</v>
      </c>
    </row>
    <row r="74" spans="1:2" x14ac:dyDescent="0.25">
      <c r="B74" t="s">
        <v>105</v>
      </c>
    </row>
    <row r="78" spans="1:2" x14ac:dyDescent="0.25">
      <c r="A78" s="3" t="s">
        <v>19</v>
      </c>
      <c r="B78" t="s">
        <v>100</v>
      </c>
    </row>
    <row r="79" spans="1:2" x14ac:dyDescent="0.25">
      <c r="B79" t="s">
        <v>101</v>
      </c>
    </row>
    <row r="83" spans="1:2" x14ac:dyDescent="0.25">
      <c r="A83" s="3" t="s">
        <v>21</v>
      </c>
      <c r="B83" t="s">
        <v>102</v>
      </c>
    </row>
    <row r="84" spans="1:2" x14ac:dyDescent="0.25">
      <c r="B84" t="s">
        <v>103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Opgave 1-3</vt:lpstr>
      <vt:lpstr>Opgave 4-7</vt:lpstr>
      <vt:lpstr>Opgave 8-10</vt:lpstr>
      <vt:lpstr>Opgave 11-15</vt:lpstr>
      <vt:lpstr>Opgave 16-18</vt:lpstr>
      <vt:lpstr>Opgave 19-21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Jørgen</dc:creator>
  <cp:lastModifiedBy>Kim Ursin</cp:lastModifiedBy>
  <dcterms:created xsi:type="dcterms:W3CDTF">2016-07-27T17:26:42Z</dcterms:created>
  <dcterms:modified xsi:type="dcterms:W3CDTF">2020-05-04T09:25:21Z</dcterms:modified>
</cp:coreProperties>
</file>